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5"/>
  </bookViews>
  <sheets>
    <sheet name="Kvalifikacia Z" sheetId="1" r:id="rId1"/>
    <sheet name="Vysledky kvalifikácia" sheetId="2" r:id="rId2"/>
    <sheet name="Startovka 8" sheetId="3" r:id="rId3"/>
    <sheet name="Startovka 4" sheetId="4" r:id="rId4"/>
    <sheet name="Startovka 2" sheetId="5" r:id="rId5"/>
    <sheet name="Vysledky" sheetId="6" r:id="rId6"/>
  </sheets>
  <externalReferences>
    <externalReference r:id="rId9"/>
  </externalReferences>
  <definedNames>
    <definedName name="_xlnm.Print_Area" localSheetId="0">'Kvalifikacia Z'!$A$1:$G$15</definedName>
    <definedName name="_xlnm.Print_Area" localSheetId="4">'Startovka 2'!$A$1:$G$8</definedName>
    <definedName name="_xlnm.Print_Area" localSheetId="3">'Startovka 4'!$A$1:$G$5</definedName>
    <definedName name="_xlnm.Print_Area" localSheetId="2">'Startovka 8'!$A$1:$G$9</definedName>
    <definedName name="_xlnm.Print_Area" localSheetId="5">'Vysledky'!$A$1:$C$14</definedName>
    <definedName name="_xlnm.Print_Area" localSheetId="1">'Vysledky kvalifikácia'!$A$1:$F$15</definedName>
    <definedName name="Excel_BuiltIn_Print_Area_8">#REF!</definedName>
    <definedName name="Excel_BuiltIn_Print_Area_21">'Kvalifikacia Z'!$A$1:$F$15</definedName>
    <definedName name="Excel_BuiltIn_Print_Area_9">#REF!</definedName>
  </definedNames>
  <calcPr fullCalcOnLoad="1"/>
</workbook>
</file>

<file path=xl/sharedStrings.xml><?xml version="1.0" encoding="utf-8"?>
<sst xmlns="http://schemas.openxmlformats.org/spreadsheetml/2006/main" count="92" uniqueCount="45">
  <si>
    <t>Northland cup 2006</t>
  </si>
  <si>
    <t>Majstrovstvá Slovenska v lezení na rýchlosť</t>
  </si>
  <si>
    <t>Štartová listina kvalifikácia ženy</t>
  </si>
  <si>
    <t>Štart číslo</t>
  </si>
  <si>
    <t>Meno a priezvisko</t>
  </si>
  <si>
    <t>Oddiel, sponzor</t>
  </si>
  <si>
    <t>Kvalifikacia Ľavá</t>
  </si>
  <si>
    <t>Kvalifikacia Pravá</t>
  </si>
  <si>
    <t>Spolu</t>
  </si>
  <si>
    <t>Mariana Kupková</t>
  </si>
  <si>
    <t>Bratislava</t>
  </si>
  <si>
    <t>Martina Ballová</t>
  </si>
  <si>
    <t>AUPEAK</t>
  </si>
  <si>
    <t xml:space="preserve"> Lenka Antalíková </t>
  </si>
  <si>
    <t>MKŠK Modra</t>
  </si>
  <si>
    <t>Andrea Čepcová</t>
  </si>
  <si>
    <t>Natália Hreusová</t>
  </si>
  <si>
    <t>Northland, Sokol Žilina</t>
  </si>
  <si>
    <t>Gretka Hreusová</t>
  </si>
  <si>
    <t>Lenka Mičicová</t>
  </si>
  <si>
    <t>Žilina</t>
  </si>
  <si>
    <t>Zuzana Čintalová</t>
  </si>
  <si>
    <t>Zuzana Leitnerová</t>
  </si>
  <si>
    <t>CCCBBB</t>
  </si>
  <si>
    <t>Eva Kováčová</t>
  </si>
  <si>
    <t>MKŠK Modra, Bolderoom</t>
  </si>
  <si>
    <t>Výsledková listina kvalifikácia ženy</t>
  </si>
  <si>
    <t>Poradie</t>
  </si>
  <si>
    <t>Cesta Ľavá</t>
  </si>
  <si>
    <t>Cesta Pravá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</si>
  <si>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</si>
  <si>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</si>
  <si>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</si>
  <si>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</si>
  <si>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</si>
  <si>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</si>
  <si>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</si>
  <si>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</si>
  <si>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</si>
  <si>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</si>
  <si>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O 3. miesto</t>
  </si>
  <si>
    <t>O 1. miesto</t>
  </si>
  <si>
    <t>Výsledková listina ženy – celkové výsledky</t>
  </si>
  <si>
    <t>Najlepší čas Ľavá cesta</t>
  </si>
  <si>
    <t>Najlepší čas Pravá cesta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</si>
</sst>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:SS.00"/>
  </numFmts>
  <fonts count="6">
    <font>
      <sz val="10"/>
      <name val="Arial CE"/>
      <family val="0"/>
    </font>
    <font>
      <sz val="10"/>
      <name val="Arial"/>
      <family val="0"/>
    </font>
    <font>
      <b/>
      <sz val="40"/>
      <name val="Arial CE"/>
      <family val="2"/>
    </font>
    <font>
      <b/>
      <sz val="10"/>
      <name val="Arial CE"/>
      <family val="2"/>
    </font>
    <font>
      <b/>
      <sz val="20"/>
      <name val="Arial CE"/>
      <family val="2"/>
    </font>
    <font>
      <b/>
      <sz val="15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1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5" fontId="0" fillId="0" borderId="0" xfId="0" applyNumberFormat="1" applyAlignment="1">
      <alignment horizontal="center"/>
    </xf>
    <xf numFmtId="164" fontId="0" fillId="0" borderId="0" xfId="0" applyAlignment="1">
      <alignment horizontal="center"/>
    </xf>
    <xf numFmtId="164" fontId="2" fillId="0" borderId="1" xfId="0" applyFont="1" applyBorder="1" applyAlignment="1">
      <alignment horizontal="center" vertical="center"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 horizontal="left"/>
    </xf>
    <xf numFmtId="164" fontId="4" fillId="0" borderId="2" xfId="0" applyFont="1" applyBorder="1" applyAlignment="1">
      <alignment horizontal="center" vertical="center"/>
    </xf>
    <xf numFmtId="164" fontId="3" fillId="0" borderId="3" xfId="0" applyFont="1" applyBorder="1" applyAlignment="1">
      <alignment horizontal="left" vertical="center"/>
    </xf>
    <xf numFmtId="164" fontId="5" fillId="0" borderId="3" xfId="0" applyFont="1" applyBorder="1" applyAlignment="1">
      <alignment horizontal="center" vertical="center"/>
    </xf>
    <xf numFmtId="164" fontId="3" fillId="0" borderId="4" xfId="0" applyFont="1" applyBorder="1" applyAlignment="1">
      <alignment horizontal="left" vertical="center" wrapText="1"/>
    </xf>
    <xf numFmtId="164" fontId="3" fillId="0" borderId="5" xfId="0" applyFont="1" applyFill="1" applyBorder="1" applyAlignment="1">
      <alignment horizontal="center" vertical="center" wrapText="1"/>
    </xf>
    <xf numFmtId="164" fontId="3" fillId="0" borderId="5" xfId="0" applyFont="1" applyFill="1" applyBorder="1" applyAlignment="1">
      <alignment horizontal="left" vertical="center" wrapText="1"/>
    </xf>
    <xf numFmtId="164" fontId="3" fillId="0" borderId="5" xfId="0" applyFont="1" applyBorder="1" applyAlignment="1">
      <alignment horizontal="left" wrapText="1"/>
    </xf>
    <xf numFmtId="165" fontId="3" fillId="0" borderId="5" xfId="0" applyNumberFormat="1" applyFont="1" applyBorder="1" applyAlignment="1">
      <alignment horizontal="center" wrapText="1"/>
    </xf>
    <xf numFmtId="164" fontId="3" fillId="0" borderId="6" xfId="0" applyFont="1" applyBorder="1" applyAlignment="1">
      <alignment horizontal="center" wrapText="1"/>
    </xf>
    <xf numFmtId="164" fontId="3" fillId="0" borderId="0" xfId="0" applyFont="1" applyAlignment="1">
      <alignment horizontal="left" wrapText="1"/>
    </xf>
    <xf numFmtId="164" fontId="0" fillId="0" borderId="4" xfId="0" applyFill="1" applyBorder="1" applyAlignment="1">
      <alignment horizontal="center" vertical="center"/>
    </xf>
    <xf numFmtId="164" fontId="0" fillId="0" borderId="7" xfId="0" applyFill="1" applyBorder="1" applyAlignment="1">
      <alignment horizontal="center"/>
    </xf>
    <xf numFmtId="165" fontId="0" fillId="0" borderId="7" xfId="0" applyNumberFormat="1" applyFont="1" applyFill="1" applyBorder="1" applyAlignment="1">
      <alignment horizontal="center"/>
    </xf>
    <xf numFmtId="165" fontId="0" fillId="0" borderId="7" xfId="0" applyNumberFormat="1" applyFon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4" fontId="0" fillId="0" borderId="9" xfId="0" applyFill="1" applyBorder="1" applyAlignment="1">
      <alignment horizontal="center"/>
    </xf>
    <xf numFmtId="165" fontId="0" fillId="0" borderId="9" xfId="0" applyNumberFormat="1" applyFont="1" applyFill="1" applyBorder="1" applyAlignment="1">
      <alignment horizontal="center"/>
    </xf>
    <xf numFmtId="165" fontId="0" fillId="0" borderId="9" xfId="0" applyNumberFormat="1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4" fontId="0" fillId="0" borderId="11" xfId="0" applyFill="1" applyBorder="1" applyAlignment="1">
      <alignment horizontal="center" vertical="center"/>
    </xf>
    <xf numFmtId="164" fontId="0" fillId="0" borderId="12" xfId="0" applyFill="1" applyBorder="1" applyAlignment="1">
      <alignment horizontal="center"/>
    </xf>
    <xf numFmtId="165" fontId="0" fillId="0" borderId="12" xfId="0" applyNumberFormat="1" applyFont="1" applyFill="1" applyBorder="1" applyAlignment="1">
      <alignment horizontal="center"/>
    </xf>
    <xf numFmtId="165" fontId="0" fillId="0" borderId="12" xfId="0" applyNumberFormat="1" applyFon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4" fontId="0" fillId="0" borderId="14" xfId="0" applyFill="1" applyBorder="1" applyAlignment="1">
      <alignment horizontal="center"/>
    </xf>
    <xf numFmtId="165" fontId="0" fillId="0" borderId="14" xfId="0" applyNumberFormat="1" applyFont="1" applyFill="1" applyBorder="1" applyAlignment="1">
      <alignment horizontal="center"/>
    </xf>
    <xf numFmtId="165" fontId="0" fillId="0" borderId="14" xfId="0" applyNumberFormat="1" applyFon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4" fontId="3" fillId="0" borderId="3" xfId="0" applyFont="1" applyBorder="1" applyAlignment="1">
      <alignment horizontal="center" vertical="center"/>
    </xf>
    <xf numFmtId="164" fontId="3" fillId="0" borderId="16" xfId="0" applyFont="1" applyBorder="1" applyAlignment="1">
      <alignment horizontal="center" vertical="center"/>
    </xf>
    <xf numFmtId="164" fontId="3" fillId="0" borderId="17" xfId="0" applyFont="1" applyFill="1" applyBorder="1" applyAlignment="1">
      <alignment horizontal="left" vertical="center"/>
    </xf>
    <xf numFmtId="164" fontId="3" fillId="0" borderId="17" xfId="0" applyFont="1" applyBorder="1" applyAlignment="1">
      <alignment horizontal="left"/>
    </xf>
    <xf numFmtId="165" fontId="3" fillId="0" borderId="17" xfId="0" applyNumberFormat="1" applyFont="1" applyBorder="1" applyAlignment="1">
      <alignment horizontal="center"/>
    </xf>
    <xf numFmtId="165" fontId="3" fillId="0" borderId="18" xfId="0" applyNumberFormat="1" applyFont="1" applyBorder="1" applyAlignment="1">
      <alignment horizontal="center"/>
    </xf>
    <xf numFmtId="164" fontId="0" fillId="2" borderId="19" xfId="0" applyFont="1" applyFill="1" applyBorder="1" applyAlignment="1">
      <alignment horizontal="center"/>
    </xf>
    <xf numFmtId="164" fontId="0" fillId="2" borderId="7" xfId="0" applyFont="1" applyFill="1" applyBorder="1" applyAlignment="1">
      <alignment/>
    </xf>
    <xf numFmtId="165" fontId="0" fillId="2" borderId="7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4" fontId="0" fillId="2" borderId="20" xfId="0" applyFont="1" applyFill="1" applyBorder="1" applyAlignment="1">
      <alignment horizontal="center"/>
    </xf>
    <xf numFmtId="164" fontId="0" fillId="2" borderId="21" xfId="0" applyFont="1" applyFill="1" applyBorder="1" applyAlignment="1">
      <alignment/>
    </xf>
    <xf numFmtId="165" fontId="0" fillId="2" borderId="21" xfId="0" applyNumberFormat="1" applyFill="1" applyBorder="1" applyAlignment="1">
      <alignment horizontal="center"/>
    </xf>
    <xf numFmtId="165" fontId="0" fillId="2" borderId="22" xfId="0" applyNumberFormat="1" applyFill="1" applyBorder="1" applyAlignment="1">
      <alignment horizontal="center"/>
    </xf>
    <xf numFmtId="164" fontId="0" fillId="2" borderId="23" xfId="0" applyFont="1" applyFill="1" applyBorder="1" applyAlignment="1">
      <alignment horizontal="center"/>
    </xf>
    <xf numFmtId="164" fontId="0" fillId="2" borderId="9" xfId="0" applyFont="1" applyFill="1" applyBorder="1" applyAlignment="1">
      <alignment/>
    </xf>
    <xf numFmtId="165" fontId="0" fillId="2" borderId="9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4" fontId="3" fillId="0" borderId="24" xfId="0" applyFont="1" applyBorder="1" applyAlignment="1">
      <alignment horizontal="left" vertical="center"/>
    </xf>
    <xf numFmtId="164" fontId="3" fillId="0" borderId="25" xfId="0" applyFont="1" applyFill="1" applyBorder="1" applyAlignment="1">
      <alignment horizontal="left" vertical="center"/>
    </xf>
    <xf numFmtId="164" fontId="3" fillId="0" borderId="25" xfId="0" applyFont="1" applyBorder="1" applyAlignment="1">
      <alignment horizontal="left"/>
    </xf>
    <xf numFmtId="164" fontId="3" fillId="0" borderId="26" xfId="0" applyFont="1" applyBorder="1" applyAlignment="1">
      <alignment horizontal="left"/>
    </xf>
    <xf numFmtId="164" fontId="0" fillId="2" borderId="16" xfId="0" applyFill="1" applyBorder="1" applyAlignment="1">
      <alignment horizontal="center" vertical="center"/>
    </xf>
    <xf numFmtId="164" fontId="0" fillId="2" borderId="7" xfId="0" applyFill="1" applyBorder="1" applyAlignment="1" applyProtection="1">
      <alignment horizontal="center"/>
      <protection/>
    </xf>
    <xf numFmtId="164" fontId="0" fillId="2" borderId="7" xfId="0" applyFill="1" applyBorder="1" applyAlignment="1" applyProtection="1">
      <alignment/>
      <protection/>
    </xf>
    <xf numFmtId="165" fontId="0" fillId="0" borderId="7" xfId="0" applyNumberFormat="1" applyBorder="1" applyAlignment="1">
      <alignment/>
    </xf>
    <xf numFmtId="165" fontId="0" fillId="0" borderId="8" xfId="0" applyNumberFormat="1" applyBorder="1" applyAlignment="1">
      <alignment/>
    </xf>
    <xf numFmtId="164" fontId="0" fillId="2" borderId="9" xfId="0" applyFill="1" applyBorder="1" applyAlignment="1" applyProtection="1">
      <alignment horizontal="center"/>
      <protection/>
    </xf>
    <xf numFmtId="164" fontId="0" fillId="2" borderId="9" xfId="0" applyFill="1" applyBorder="1" applyAlignment="1" applyProtection="1">
      <alignment/>
      <protection/>
    </xf>
    <xf numFmtId="165" fontId="0" fillId="0" borderId="9" xfId="0" applyNumberFormat="1" applyBorder="1" applyAlignment="1">
      <alignment/>
    </xf>
    <xf numFmtId="165" fontId="0" fillId="0" borderId="10" xfId="0" applyNumberFormat="1" applyBorder="1" applyAlignment="1">
      <alignment/>
    </xf>
    <xf numFmtId="164" fontId="0" fillId="2" borderId="27" xfId="0" applyFill="1" applyBorder="1" applyAlignment="1">
      <alignment horizontal="center" vertical="center"/>
    </xf>
    <xf numFmtId="164" fontId="0" fillId="2" borderId="12" xfId="0" applyFill="1" applyBorder="1" applyAlignment="1" applyProtection="1">
      <alignment horizontal="center"/>
      <protection/>
    </xf>
    <xf numFmtId="164" fontId="0" fillId="2" borderId="12" xfId="0" applyFill="1" applyBorder="1" applyAlignment="1" applyProtection="1">
      <alignment/>
      <protection/>
    </xf>
    <xf numFmtId="165" fontId="0" fillId="0" borderId="12" xfId="0" applyNumberFormat="1" applyBorder="1" applyAlignment="1">
      <alignment/>
    </xf>
    <xf numFmtId="165" fontId="0" fillId="0" borderId="13" xfId="0" applyNumberFormat="1" applyBorder="1" applyAlignment="1">
      <alignment/>
    </xf>
    <xf numFmtId="164" fontId="0" fillId="2" borderId="14" xfId="0" applyFill="1" applyBorder="1" applyAlignment="1" applyProtection="1">
      <alignment horizontal="center"/>
      <protection/>
    </xf>
    <xf numFmtId="164" fontId="0" fillId="2" borderId="14" xfId="0" applyFill="1" applyBorder="1" applyAlignment="1" applyProtection="1">
      <alignment/>
      <protection/>
    </xf>
    <xf numFmtId="165" fontId="0" fillId="0" borderId="14" xfId="0" applyNumberFormat="1" applyBorder="1" applyAlignment="1">
      <alignment/>
    </xf>
    <xf numFmtId="165" fontId="0" fillId="0" borderId="15" xfId="0" applyNumberFormat="1" applyBorder="1" applyAlignment="1">
      <alignment/>
    </xf>
    <xf numFmtId="164" fontId="0" fillId="2" borderId="28" xfId="0" applyFill="1" applyBorder="1" applyAlignment="1">
      <alignment horizontal="center" vertical="center"/>
    </xf>
    <xf numFmtId="164" fontId="0" fillId="0" borderId="0" xfId="0" applyFill="1" applyAlignment="1">
      <alignment/>
    </xf>
    <xf numFmtId="164" fontId="3" fillId="0" borderId="24" xfId="0" applyFont="1" applyFill="1" applyBorder="1" applyAlignment="1">
      <alignment horizontal="left" vertical="center"/>
    </xf>
    <xf numFmtId="164" fontId="3" fillId="0" borderId="25" xfId="0" applyFont="1" applyFill="1" applyBorder="1" applyAlignment="1">
      <alignment horizontal="left"/>
    </xf>
    <xf numFmtId="164" fontId="3" fillId="0" borderId="26" xfId="0" applyFont="1" applyFill="1" applyBorder="1" applyAlignment="1">
      <alignment horizontal="left"/>
    </xf>
    <xf numFmtId="164" fontId="0" fillId="2" borderId="24" xfId="0" applyFill="1" applyBorder="1" applyAlignment="1">
      <alignment horizontal="center" vertical="center"/>
    </xf>
    <xf numFmtId="164" fontId="0" fillId="2" borderId="7" xfId="0" applyFill="1" applyBorder="1" applyAlignment="1">
      <alignment/>
    </xf>
    <xf numFmtId="165" fontId="0" fillId="0" borderId="7" xfId="0" applyNumberFormat="1" applyFill="1" applyBorder="1" applyAlignment="1">
      <alignment/>
    </xf>
    <xf numFmtId="165" fontId="0" fillId="0" borderId="8" xfId="0" applyNumberFormat="1" applyFill="1" applyBorder="1" applyAlignment="1">
      <alignment/>
    </xf>
    <xf numFmtId="164" fontId="0" fillId="2" borderId="14" xfId="0" applyFill="1" applyBorder="1" applyAlignment="1">
      <alignment/>
    </xf>
    <xf numFmtId="165" fontId="0" fillId="0" borderId="14" xfId="0" applyNumberFormat="1" applyFill="1" applyBorder="1" applyAlignment="1">
      <alignment/>
    </xf>
    <xf numFmtId="165" fontId="0" fillId="0" borderId="15" xfId="0" applyNumberFormat="1" applyFill="1" applyBorder="1" applyAlignment="1">
      <alignment/>
    </xf>
    <xf numFmtId="164" fontId="0" fillId="2" borderId="9" xfId="0" applyFill="1" applyBorder="1" applyAlignment="1">
      <alignment/>
    </xf>
    <xf numFmtId="165" fontId="0" fillId="0" borderId="9" xfId="0" applyNumberFormat="1" applyFill="1" applyBorder="1" applyAlignment="1">
      <alignment/>
    </xf>
    <xf numFmtId="165" fontId="0" fillId="0" borderId="10" xfId="0" applyNumberFormat="1" applyFill="1" applyBorder="1" applyAlignment="1">
      <alignment/>
    </xf>
    <xf numFmtId="164" fontId="3" fillId="0" borderId="29" xfId="0" applyFont="1" applyFill="1" applyBorder="1" applyAlignment="1">
      <alignment horizontal="center" vertical="center"/>
    </xf>
    <xf numFmtId="164" fontId="3" fillId="0" borderId="30" xfId="0" applyFont="1" applyFill="1" applyBorder="1" applyAlignment="1">
      <alignment horizontal="left" vertical="center"/>
    </xf>
    <xf numFmtId="164" fontId="3" fillId="0" borderId="31" xfId="0" applyFont="1" applyFill="1" applyBorder="1" applyAlignment="1">
      <alignment horizontal="left" vertical="center"/>
    </xf>
    <xf numFmtId="164" fontId="3" fillId="0" borderId="31" xfId="0" applyFont="1" applyFill="1" applyBorder="1" applyAlignment="1">
      <alignment horizontal="left"/>
    </xf>
    <xf numFmtId="164" fontId="3" fillId="0" borderId="32" xfId="0" applyFont="1" applyFill="1" applyBorder="1" applyAlignment="1">
      <alignment horizontal="left"/>
    </xf>
    <xf numFmtId="164" fontId="0" fillId="2" borderId="33" xfId="0" applyFill="1" applyBorder="1" applyAlignment="1">
      <alignment horizontal="center" vertical="center"/>
    </xf>
    <xf numFmtId="164" fontId="0" fillId="2" borderId="31" xfId="0" applyFill="1" applyBorder="1" applyAlignment="1">
      <alignment/>
    </xf>
    <xf numFmtId="165" fontId="0" fillId="0" borderId="31" xfId="0" applyNumberFormat="1" applyFill="1" applyBorder="1" applyAlignment="1">
      <alignment/>
    </xf>
    <xf numFmtId="165" fontId="0" fillId="0" borderId="32" xfId="0" applyNumberFormat="1" applyFill="1" applyBorder="1" applyAlignment="1">
      <alignment/>
    </xf>
    <xf numFmtId="164" fontId="0" fillId="2" borderId="34" xfId="0" applyFill="1" applyBorder="1" applyAlignment="1">
      <alignment/>
    </xf>
    <xf numFmtId="165" fontId="0" fillId="0" borderId="34" xfId="0" applyNumberFormat="1" applyFill="1" applyBorder="1" applyAlignment="1">
      <alignment/>
    </xf>
    <xf numFmtId="165" fontId="0" fillId="0" borderId="35" xfId="0" applyNumberFormat="1" applyFill="1" applyBorder="1" applyAlignment="1">
      <alignment/>
    </xf>
    <xf numFmtId="164" fontId="3" fillId="0" borderId="0" xfId="0" applyFont="1" applyBorder="1" applyAlignment="1">
      <alignment horizontal="center"/>
    </xf>
    <xf numFmtId="164" fontId="3" fillId="0" borderId="29" xfId="0" applyFont="1" applyFill="1" applyBorder="1" applyAlignment="1">
      <alignment horizontal="center" vertical="center" wrapText="1"/>
    </xf>
    <xf numFmtId="164" fontId="0" fillId="0" borderId="36" xfId="0" applyNumberFormat="1" applyFill="1" applyBorder="1" applyAlignment="1">
      <alignment horizontal="center"/>
    </xf>
    <xf numFmtId="164" fontId="0" fillId="0" borderId="31" xfId="0" applyFill="1" applyBorder="1" applyAlignment="1">
      <alignment horizontal="left"/>
    </xf>
    <xf numFmtId="164" fontId="0" fillId="0" borderId="37" xfId="0" applyFill="1" applyBorder="1" applyAlignment="1">
      <alignment/>
    </xf>
    <xf numFmtId="165" fontId="0" fillId="3" borderId="7" xfId="0" applyNumberFormat="1" applyFill="1" applyBorder="1" applyAlignment="1">
      <alignment horizontal="center"/>
    </xf>
    <xf numFmtId="165" fontId="0" fillId="0" borderId="32" xfId="0" applyNumberFormat="1" applyFill="1" applyBorder="1" applyAlignment="1">
      <alignment horizontal="center"/>
    </xf>
    <xf numFmtId="164" fontId="0" fillId="0" borderId="38" xfId="0" applyNumberFormat="1" applyFill="1" applyBorder="1" applyAlignment="1">
      <alignment horizontal="center"/>
    </xf>
    <xf numFmtId="164" fontId="0" fillId="0" borderId="29" xfId="0" applyFill="1" applyBorder="1" applyAlignment="1">
      <alignment horizontal="left"/>
    </xf>
    <xf numFmtId="165" fontId="0" fillId="0" borderId="29" xfId="0" applyNumberFormat="1" applyFill="1" applyBorder="1" applyAlignment="1">
      <alignment horizontal="center"/>
    </xf>
    <xf numFmtId="165" fontId="0" fillId="0" borderId="39" xfId="0" applyNumberFormat="1" applyFill="1" applyBorder="1" applyAlignment="1">
      <alignment horizontal="center"/>
    </xf>
    <xf numFmtId="165" fontId="0" fillId="3" borderId="39" xfId="0" applyNumberFormat="1" applyFill="1" applyBorder="1" applyAlignment="1">
      <alignment horizontal="center"/>
    </xf>
    <xf numFmtId="164" fontId="0" fillId="0" borderId="29" xfId="0" applyFont="1" applyFill="1" applyBorder="1" applyAlignment="1">
      <alignment/>
    </xf>
    <xf numFmtId="165" fontId="0" fillId="0" borderId="39" xfId="0" applyNumberFormat="1" applyBorder="1" applyAlignment="1">
      <alignment horizontal="center"/>
    </xf>
    <xf numFmtId="164" fontId="0" fillId="0" borderId="40" xfId="0" applyNumberFormat="1" applyFill="1" applyBorder="1" applyAlignment="1">
      <alignment horizontal="center"/>
    </xf>
    <xf numFmtId="164" fontId="0" fillId="0" borderId="34" xfId="0" applyFont="1" applyFill="1" applyBorder="1" applyAlignment="1">
      <alignment/>
    </xf>
    <xf numFmtId="164" fontId="0" fillId="0" borderId="41" xfId="0" applyFill="1" applyBorder="1" applyAlignment="1">
      <alignment/>
    </xf>
    <xf numFmtId="165" fontId="0" fillId="0" borderId="34" xfId="0" applyNumberFormat="1" applyFill="1" applyBorder="1" applyAlignment="1">
      <alignment horizontal="center"/>
    </xf>
    <xf numFmtId="165" fontId="0" fillId="0" borderId="35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2</xdr:row>
      <xdr:rowOff>990600</xdr:rowOff>
    </xdr:from>
    <xdr:to>
      <xdr:col>2</xdr:col>
      <xdr:colOff>1981200</xdr:colOff>
      <xdr:row>2</xdr:row>
      <xdr:rowOff>1352550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2219325"/>
          <a:ext cx="1724025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171450</xdr:colOff>
      <xdr:row>2</xdr:row>
      <xdr:rowOff>66675</xdr:rowOff>
    </xdr:from>
    <xdr:to>
      <xdr:col>2</xdr:col>
      <xdr:colOff>1247775</xdr:colOff>
      <xdr:row>2</xdr:row>
      <xdr:rowOff>809625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295400"/>
          <a:ext cx="228600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1924050</xdr:colOff>
      <xdr:row>2</xdr:row>
      <xdr:rowOff>161925</xdr:rowOff>
    </xdr:from>
    <xdr:to>
      <xdr:col>3</xdr:col>
      <xdr:colOff>1647825</xdr:colOff>
      <xdr:row>2</xdr:row>
      <xdr:rowOff>552450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33725" y="1390650"/>
          <a:ext cx="20193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504825</xdr:colOff>
      <xdr:row>2</xdr:row>
      <xdr:rowOff>19050</xdr:rowOff>
    </xdr:from>
    <xdr:to>
      <xdr:col>6</xdr:col>
      <xdr:colOff>590550</xdr:colOff>
      <xdr:row>2</xdr:row>
      <xdr:rowOff>809625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34250" y="1247775"/>
          <a:ext cx="113347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2</xdr:row>
      <xdr:rowOff>857250</xdr:rowOff>
    </xdr:from>
    <xdr:to>
      <xdr:col>2</xdr:col>
      <xdr:colOff>171450</xdr:colOff>
      <xdr:row>2</xdr:row>
      <xdr:rowOff>1524000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9550" y="2085975"/>
          <a:ext cx="117157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561975</xdr:colOff>
      <xdr:row>2</xdr:row>
      <xdr:rowOff>1019175</xdr:rowOff>
    </xdr:from>
    <xdr:to>
      <xdr:col>4</xdr:col>
      <xdr:colOff>876300</xdr:colOff>
      <xdr:row>2</xdr:row>
      <xdr:rowOff>1352550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67175" y="2247900"/>
          <a:ext cx="259080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2228850</xdr:colOff>
      <xdr:row>2</xdr:row>
      <xdr:rowOff>57150</xdr:rowOff>
    </xdr:from>
    <xdr:to>
      <xdr:col>4</xdr:col>
      <xdr:colOff>790575</xdr:colOff>
      <xdr:row>2</xdr:row>
      <xdr:rowOff>819150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34050" y="1285875"/>
          <a:ext cx="83820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1285875</xdr:colOff>
      <xdr:row>2</xdr:row>
      <xdr:rowOff>990600</xdr:rowOff>
    </xdr:from>
    <xdr:to>
      <xdr:col>3</xdr:col>
      <xdr:colOff>704850</xdr:colOff>
      <xdr:row>2</xdr:row>
      <xdr:rowOff>1343025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2219325"/>
          <a:ext cx="171450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2</xdr:row>
      <xdr:rowOff>9525</xdr:rowOff>
    </xdr:from>
    <xdr:to>
      <xdr:col>2</xdr:col>
      <xdr:colOff>1685925</xdr:colOff>
      <xdr:row>2</xdr:row>
      <xdr:rowOff>752475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1238250"/>
          <a:ext cx="256222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2295525</xdr:colOff>
      <xdr:row>2</xdr:row>
      <xdr:rowOff>238125</xdr:rowOff>
    </xdr:from>
    <xdr:to>
      <xdr:col>3</xdr:col>
      <xdr:colOff>2009775</xdr:colOff>
      <xdr:row>2</xdr:row>
      <xdr:rowOff>619125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71850" y="1466850"/>
          <a:ext cx="200977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419100</xdr:colOff>
      <xdr:row>2</xdr:row>
      <xdr:rowOff>76200</xdr:rowOff>
    </xdr:from>
    <xdr:to>
      <xdr:col>6</xdr:col>
      <xdr:colOff>514350</xdr:colOff>
      <xdr:row>2</xdr:row>
      <xdr:rowOff>866775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38950" y="1304925"/>
          <a:ext cx="109537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2</xdr:row>
      <xdr:rowOff>857250</xdr:rowOff>
    </xdr:from>
    <xdr:to>
      <xdr:col>2</xdr:col>
      <xdr:colOff>590550</xdr:colOff>
      <xdr:row>2</xdr:row>
      <xdr:rowOff>1524000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9550" y="2085975"/>
          <a:ext cx="145732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1628775</xdr:colOff>
      <xdr:row>2</xdr:row>
      <xdr:rowOff>1038225</xdr:rowOff>
    </xdr:from>
    <xdr:to>
      <xdr:col>6</xdr:col>
      <xdr:colOff>57150</xdr:colOff>
      <xdr:row>2</xdr:row>
      <xdr:rowOff>1371600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00625" y="2266950"/>
          <a:ext cx="247650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361950</xdr:colOff>
      <xdr:row>2</xdr:row>
      <xdr:rowOff>76200</xdr:rowOff>
    </xdr:from>
    <xdr:to>
      <xdr:col>5</xdr:col>
      <xdr:colOff>200025</xdr:colOff>
      <xdr:row>2</xdr:row>
      <xdr:rowOff>838200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81675" y="1304925"/>
          <a:ext cx="83820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</xdr:row>
      <xdr:rowOff>1028700</xdr:rowOff>
    </xdr:from>
    <xdr:to>
      <xdr:col>2</xdr:col>
      <xdr:colOff>342900</xdr:colOff>
      <xdr:row>2</xdr:row>
      <xdr:rowOff>1409700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2257425"/>
          <a:ext cx="21145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2</xdr:row>
      <xdr:rowOff>9525</xdr:rowOff>
    </xdr:from>
    <xdr:to>
      <xdr:col>2</xdr:col>
      <xdr:colOff>266700</xdr:colOff>
      <xdr:row>2</xdr:row>
      <xdr:rowOff>809625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1238250"/>
          <a:ext cx="268605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390525</xdr:colOff>
      <xdr:row>2</xdr:row>
      <xdr:rowOff>219075</xdr:rowOff>
    </xdr:from>
    <xdr:to>
      <xdr:col>2</xdr:col>
      <xdr:colOff>2505075</xdr:colOff>
      <xdr:row>2</xdr:row>
      <xdr:rowOff>628650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1447800"/>
          <a:ext cx="211455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3905250</xdr:colOff>
      <xdr:row>2</xdr:row>
      <xdr:rowOff>28575</xdr:rowOff>
    </xdr:from>
    <xdr:to>
      <xdr:col>2</xdr:col>
      <xdr:colOff>5067300</xdr:colOff>
      <xdr:row>2</xdr:row>
      <xdr:rowOff>857250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34150" y="1257300"/>
          <a:ext cx="116205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104775</xdr:colOff>
      <xdr:row>2</xdr:row>
      <xdr:rowOff>895350</xdr:rowOff>
    </xdr:from>
    <xdr:to>
      <xdr:col>1</xdr:col>
      <xdr:colOff>885825</xdr:colOff>
      <xdr:row>2</xdr:row>
      <xdr:rowOff>1609725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4775" y="2124075"/>
          <a:ext cx="121920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657225</xdr:colOff>
      <xdr:row>2</xdr:row>
      <xdr:rowOff>1085850</xdr:rowOff>
    </xdr:from>
    <xdr:to>
      <xdr:col>2</xdr:col>
      <xdr:colOff>3248025</xdr:colOff>
      <xdr:row>2</xdr:row>
      <xdr:rowOff>1447800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86125" y="2314575"/>
          <a:ext cx="25908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2819400</xdr:colOff>
      <xdr:row>2</xdr:row>
      <xdr:rowOff>47625</xdr:rowOff>
    </xdr:from>
    <xdr:to>
      <xdr:col>2</xdr:col>
      <xdr:colOff>3695700</xdr:colOff>
      <xdr:row>2</xdr:row>
      <xdr:rowOff>857250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48300" y="1276350"/>
          <a:ext cx="885825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loha\Northland%20Cup\Northland%20Cup%202005%2011.06.2005\vysledky\startovka_kvalifikacia_1106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ulder_1_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"/>
  <sheetViews>
    <sheetView workbookViewId="0" topLeftCell="A1">
      <selection activeCell="F10" sqref="F10"/>
    </sheetView>
  </sheetViews>
  <sheetFormatPr defaultColWidth="9.00390625" defaultRowHeight="12.75"/>
  <cols>
    <col min="1" max="1" width="9.125" style="1" customWidth="1"/>
    <col min="2" max="2" width="6.75390625" style="0" customWidth="1"/>
    <col min="3" max="3" width="30.125" style="0" customWidth="1"/>
    <col min="4" max="4" width="29.875" style="2" customWidth="1"/>
    <col min="5" max="5" width="13.75390625" style="2" customWidth="1"/>
    <col min="6" max="6" width="13.75390625" style="3" customWidth="1"/>
    <col min="8" max="8" width="9.00390625" style="3" customWidth="1"/>
  </cols>
  <sheetData>
    <row r="1" spans="1:256" s="6" customFormat="1" ht="53.25" customHeight="1">
      <c r="A1" s="4" t="s">
        <v>0</v>
      </c>
      <c r="B1" s="4"/>
      <c r="C1" s="4"/>
      <c r="D1" s="4"/>
      <c r="E1" s="4"/>
      <c r="F1" s="4"/>
      <c r="G1" s="4"/>
      <c r="H1" s="5"/>
      <c r="IV1"/>
    </row>
    <row r="2" spans="1:256" s="6" customFormat="1" ht="43.5" customHeight="1">
      <c r="A2" s="7" t="s">
        <v>1</v>
      </c>
      <c r="B2" s="7"/>
      <c r="C2" s="7"/>
      <c r="D2" s="7"/>
      <c r="E2" s="7"/>
      <c r="F2" s="7"/>
      <c r="G2" s="7"/>
      <c r="H2" s="5"/>
      <c r="IV2"/>
    </row>
    <row r="3" spans="1:256" s="6" customFormat="1" ht="123" customHeight="1">
      <c r="A3" s="8"/>
      <c r="B3" s="8"/>
      <c r="C3" s="8"/>
      <c r="D3" s="8"/>
      <c r="E3" s="8"/>
      <c r="F3" s="8"/>
      <c r="G3" s="8"/>
      <c r="H3" s="5"/>
      <c r="IV3"/>
    </row>
    <row r="4" spans="1:256" s="6" customFormat="1" ht="47.25" customHeight="1">
      <c r="A4" s="9" t="s">
        <v>2</v>
      </c>
      <c r="B4" s="9"/>
      <c r="C4" s="9"/>
      <c r="D4" s="9"/>
      <c r="E4" s="9"/>
      <c r="F4" s="9"/>
      <c r="G4" s="9"/>
      <c r="H4" s="5"/>
      <c r="IV4"/>
    </row>
    <row r="5" spans="1:256" s="16" customFormat="1" ht="32.25" customHeight="1">
      <c r="A5" s="10"/>
      <c r="B5" s="11" t="s">
        <v>3</v>
      </c>
      <c r="C5" s="12" t="s">
        <v>4</v>
      </c>
      <c r="D5" s="13" t="s">
        <v>5</v>
      </c>
      <c r="E5" s="14" t="s">
        <v>6</v>
      </c>
      <c r="F5" s="14" t="s">
        <v>7</v>
      </c>
      <c r="G5" s="15" t="s">
        <v>8</v>
      </c>
      <c r="IV5"/>
    </row>
    <row r="6" spans="1:8" ht="12.75">
      <c r="A6" s="17">
        <v>1</v>
      </c>
      <c r="B6" s="18">
        <v>1</v>
      </c>
      <c r="C6" s="19" t="s">
        <v>9</v>
      </c>
      <c r="D6" s="20" t="s">
        <v>10</v>
      </c>
      <c r="E6" s="20">
        <v>0.00033518518518518516</v>
      </c>
      <c r="F6" s="20">
        <v>0.0003997685185185185</v>
      </c>
      <c r="G6" s="21">
        <f>E6+F6</f>
        <v>0.0007349537037037036</v>
      </c>
      <c r="H6"/>
    </row>
    <row r="7" spans="1:8" ht="12.75">
      <c r="A7" s="17"/>
      <c r="B7" s="22">
        <v>2</v>
      </c>
      <c r="C7" s="23" t="s">
        <v>11</v>
      </c>
      <c r="D7" s="24" t="s">
        <v>12</v>
      </c>
      <c r="E7" s="24">
        <v>0.0003924768518518518</v>
      </c>
      <c r="F7" s="24">
        <v>0.00044930555555555555</v>
      </c>
      <c r="G7" s="25">
        <f>E7+F7</f>
        <v>0.0008417824074074074</v>
      </c>
      <c r="H7"/>
    </row>
    <row r="8" spans="1:8" ht="12.75">
      <c r="A8" s="26">
        <v>2</v>
      </c>
      <c r="B8" s="27">
        <v>3</v>
      </c>
      <c r="C8" s="28" t="s">
        <v>13</v>
      </c>
      <c r="D8" s="29" t="s">
        <v>14</v>
      </c>
      <c r="E8" s="29">
        <v>0.000602662037037037</v>
      </c>
      <c r="F8" s="29">
        <v>0.0009263888888888889</v>
      </c>
      <c r="G8" s="30">
        <f>E8+F8</f>
        <v>0.0015290509259259259</v>
      </c>
      <c r="H8"/>
    </row>
    <row r="9" spans="1:8" ht="12.75">
      <c r="A9" s="26"/>
      <c r="B9" s="31">
        <v>4</v>
      </c>
      <c r="C9" s="32" t="s">
        <v>15</v>
      </c>
      <c r="D9" s="33" t="s">
        <v>14</v>
      </c>
      <c r="E9" s="33">
        <v>0.0003165509259259259</v>
      </c>
      <c r="F9" s="33">
        <v>0.00033009259259259255</v>
      </c>
      <c r="G9" s="34">
        <f>E9+F9</f>
        <v>0.0006466435185185184</v>
      </c>
      <c r="H9"/>
    </row>
    <row r="10" spans="1:8" ht="12.75">
      <c r="A10" s="17">
        <v>3</v>
      </c>
      <c r="B10" s="18">
        <v>5</v>
      </c>
      <c r="C10" s="19" t="s">
        <v>16</v>
      </c>
      <c r="D10" s="20" t="s">
        <v>17</v>
      </c>
      <c r="E10" s="20">
        <v>0.0008103009259259259</v>
      </c>
      <c r="F10" s="20">
        <v>0.0008648148148148148</v>
      </c>
      <c r="G10" s="21">
        <f>E10+F10</f>
        <v>0.0016751157407407407</v>
      </c>
      <c r="H10"/>
    </row>
    <row r="11" spans="1:8" ht="12.75">
      <c r="A11" s="17"/>
      <c r="B11" s="22">
        <v>6</v>
      </c>
      <c r="C11" s="23" t="s">
        <v>18</v>
      </c>
      <c r="D11" s="24" t="s">
        <v>17</v>
      </c>
      <c r="E11" s="24">
        <v>0.0006936342592592592</v>
      </c>
      <c r="F11" s="24">
        <v>0.000596875</v>
      </c>
      <c r="G11" s="25">
        <f>E11+F11</f>
        <v>0.001290509259259259</v>
      </c>
      <c r="H11"/>
    </row>
    <row r="12" spans="1:8" ht="12.75">
      <c r="A12" s="26">
        <v>4</v>
      </c>
      <c r="B12" s="27">
        <v>7</v>
      </c>
      <c r="C12" s="28" t="s">
        <v>19</v>
      </c>
      <c r="D12" s="29" t="s">
        <v>20</v>
      </c>
      <c r="E12" s="29">
        <v>0.00023657407407407408</v>
      </c>
      <c r="F12" s="29">
        <v>0.000303125</v>
      </c>
      <c r="G12" s="30">
        <f>E12+F12</f>
        <v>0.0005396990740740741</v>
      </c>
      <c r="H12"/>
    </row>
    <row r="13" spans="1:8" ht="12.75">
      <c r="A13" s="26"/>
      <c r="B13" s="31">
        <v>8</v>
      </c>
      <c r="C13" s="32" t="s">
        <v>21</v>
      </c>
      <c r="D13" s="33" t="s">
        <v>14</v>
      </c>
      <c r="E13" s="33">
        <v>0.00023321759259259256</v>
      </c>
      <c r="F13" s="33">
        <v>0.00025740740740740737</v>
      </c>
      <c r="G13" s="34">
        <f>E13+F13</f>
        <v>0.000490625</v>
      </c>
      <c r="H13"/>
    </row>
    <row r="14" spans="1:8" ht="12.75">
      <c r="A14" s="17">
        <v>5</v>
      </c>
      <c r="B14" s="18">
        <v>9</v>
      </c>
      <c r="C14" s="19" t="s">
        <v>22</v>
      </c>
      <c r="D14" s="20" t="s">
        <v>23</v>
      </c>
      <c r="E14" s="20">
        <v>0.000550462962962963</v>
      </c>
      <c r="F14" s="20">
        <v>0.00074375</v>
      </c>
      <c r="G14" s="21">
        <f>E14+F14</f>
        <v>0.0012942129629629632</v>
      </c>
      <c r="H14"/>
    </row>
    <row r="15" spans="1:8" ht="12.75">
      <c r="A15" s="17"/>
      <c r="B15" s="22">
        <v>10</v>
      </c>
      <c r="C15" s="23" t="s">
        <v>24</v>
      </c>
      <c r="D15" s="24" t="s">
        <v>25</v>
      </c>
      <c r="E15" s="24">
        <v>0.00034247685185185184</v>
      </c>
      <c r="F15" s="24">
        <v>0.0004042824074074074</v>
      </c>
      <c r="G15" s="25">
        <f>E15+F15</f>
        <v>0.0007467592592592593</v>
      </c>
      <c r="H15"/>
    </row>
  </sheetData>
  <mergeCells count="9">
    <mergeCell ref="A1:G1"/>
    <mergeCell ref="A2:G2"/>
    <mergeCell ref="A3:G3"/>
    <mergeCell ref="A4:G4"/>
    <mergeCell ref="A6:A7"/>
    <mergeCell ref="A8:A9"/>
    <mergeCell ref="A10:A11"/>
    <mergeCell ref="A12:A13"/>
    <mergeCell ref="A14:A15"/>
  </mergeCell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workbookViewId="0" topLeftCell="A1">
      <selection activeCell="F15" sqref="F15"/>
    </sheetView>
  </sheetViews>
  <sheetFormatPr defaultColWidth="9.00390625" defaultRowHeight="12.75"/>
  <cols>
    <col min="1" max="1" width="8.75390625" style="3" customWidth="1"/>
    <col min="2" max="2" width="5.375" style="0" customWidth="1"/>
    <col min="3" max="3" width="30.125" style="0" customWidth="1"/>
    <col min="4" max="4" width="26.875" style="2" customWidth="1"/>
    <col min="5" max="6" width="13.125" style="2" customWidth="1"/>
  </cols>
  <sheetData>
    <row r="1" spans="1:7" s="6" customFormat="1" ht="53.25" customHeight="1">
      <c r="A1" s="4" t="s">
        <v>0</v>
      </c>
      <c r="B1" s="4"/>
      <c r="C1" s="4"/>
      <c r="D1" s="4"/>
      <c r="E1" s="4"/>
      <c r="F1" s="4"/>
      <c r="G1" s="4"/>
    </row>
    <row r="2" spans="1:7" s="6" customFormat="1" ht="43.5" customHeight="1">
      <c r="A2" s="7" t="s">
        <v>1</v>
      </c>
      <c r="B2" s="7"/>
      <c r="C2" s="7"/>
      <c r="D2" s="7"/>
      <c r="E2" s="7"/>
      <c r="F2" s="7"/>
      <c r="G2" s="7"/>
    </row>
    <row r="3" spans="1:7" s="6" customFormat="1" ht="123" customHeight="1">
      <c r="A3" s="35"/>
      <c r="B3" s="35"/>
      <c r="C3" s="35"/>
      <c r="D3" s="35"/>
      <c r="E3" s="35"/>
      <c r="F3" s="35"/>
      <c r="G3" s="35"/>
    </row>
    <row r="4" spans="1:7" s="6" customFormat="1" ht="24.75" customHeight="1">
      <c r="A4" s="9" t="s">
        <v>26</v>
      </c>
      <c r="B4" s="9"/>
      <c r="C4" s="9"/>
      <c r="D4" s="9"/>
      <c r="E4" s="9"/>
      <c r="F4" s="9"/>
      <c r="G4" s="9"/>
    </row>
    <row r="5" spans="1:7" ht="32.25" customHeight="1">
      <c r="A5" s="36" t="s">
        <v>27</v>
      </c>
      <c r="B5" s="11" t="s">
        <v>3</v>
      </c>
      <c r="C5" s="37" t="s">
        <v>4</v>
      </c>
      <c r="D5" s="38" t="s">
        <v>5</v>
      </c>
      <c r="E5" s="39" t="s">
        <v>28</v>
      </c>
      <c r="F5" s="39" t="s">
        <v>29</v>
      </c>
      <c r="G5" s="40" t="s">
        <v>8</v>
      </c>
    </row>
    <row r="6" spans="1:7" ht="12.75">
      <c r="A6" s="41" t="s">
        <v>30</v>
      </c>
      <c r="B6" s="42">
        <f>'Kvalifikacia Z'!B13</f>
        <v>8</v>
      </c>
      <c r="C6" s="42" t="str">
        <f>'Kvalifikacia Z'!C13</f>
        <v>Zuzana Čintalová</v>
      </c>
      <c r="D6" s="42" t="str">
        <f>'Kvalifikacia Z'!D13</f>
        <v>MKŠK Modra</v>
      </c>
      <c r="E6" s="43">
        <f>'Kvalifikacia Z'!E13</f>
        <v>0.00023321759259259256</v>
      </c>
      <c r="F6" s="43">
        <f>'Kvalifikacia Z'!F13</f>
        <v>0.00025740740740740737</v>
      </c>
      <c r="G6" s="44">
        <f>'Kvalifikacia Z'!G13</f>
        <v>0.000490625</v>
      </c>
    </row>
    <row r="7" spans="1:7" ht="12.75">
      <c r="A7" s="45" t="s">
        <v>31</v>
      </c>
      <c r="B7" s="46">
        <f>'Kvalifikacia Z'!B12</f>
        <v>7</v>
      </c>
      <c r="C7" s="46" t="str">
        <f>'Kvalifikacia Z'!C12</f>
        <v>Lenka Mičicová</v>
      </c>
      <c r="D7" s="46" t="str">
        <f>'Kvalifikacia Z'!D12</f>
        <v>Žilina</v>
      </c>
      <c r="E7" s="47">
        <f>'Kvalifikacia Z'!E12</f>
        <v>0.00023657407407407408</v>
      </c>
      <c r="F7" s="47">
        <f>'Kvalifikacia Z'!F12</f>
        <v>0.000303125</v>
      </c>
      <c r="G7" s="48">
        <f>'Kvalifikacia Z'!G12</f>
        <v>0.0005396990740740741</v>
      </c>
    </row>
    <row r="8" spans="1:7" ht="12.75">
      <c r="A8" s="45" t="s">
        <v>32</v>
      </c>
      <c r="B8" s="46">
        <f>'Kvalifikacia Z'!B9</f>
        <v>4</v>
      </c>
      <c r="C8" s="46" t="str">
        <f>'Kvalifikacia Z'!C9</f>
        <v>Andrea Čepcová</v>
      </c>
      <c r="D8" s="46" t="str">
        <f>'Kvalifikacia Z'!D9</f>
        <v>MKŠK Modra</v>
      </c>
      <c r="E8" s="47">
        <f>'Kvalifikacia Z'!E9</f>
        <v>0.0003165509259259259</v>
      </c>
      <c r="F8" s="47">
        <f>'Kvalifikacia Z'!F9</f>
        <v>0.00033009259259259255</v>
      </c>
      <c r="G8" s="48">
        <f>'Kvalifikacia Z'!G9</f>
        <v>0.0006466435185185184</v>
      </c>
    </row>
    <row r="9" spans="1:7" ht="12.75">
      <c r="A9" s="45" t="s">
        <v>33</v>
      </c>
      <c r="B9" s="46">
        <f>'Kvalifikacia Z'!B6</f>
        <v>1</v>
      </c>
      <c r="C9" s="46" t="str">
        <f>'Kvalifikacia Z'!C6</f>
        <v>Mariana Kupková</v>
      </c>
      <c r="D9" s="46" t="str">
        <f>'Kvalifikacia Z'!D6</f>
        <v>Bratislava</v>
      </c>
      <c r="E9" s="47">
        <f>'Kvalifikacia Z'!E6</f>
        <v>0.00033518518518518516</v>
      </c>
      <c r="F9" s="47">
        <f>'Kvalifikacia Z'!F6</f>
        <v>0.0003997685185185185</v>
      </c>
      <c r="G9" s="48">
        <f>'Kvalifikacia Z'!G6</f>
        <v>0.0007349537037037036</v>
      </c>
    </row>
    <row r="10" spans="1:7" ht="12.75">
      <c r="A10" s="45" t="s">
        <v>34</v>
      </c>
      <c r="B10" s="46">
        <f>'Kvalifikacia Z'!B15</f>
        <v>10</v>
      </c>
      <c r="C10" s="46" t="str">
        <f>'Kvalifikacia Z'!C15</f>
        <v>Eva Kováčová</v>
      </c>
      <c r="D10" s="46" t="str">
        <f>'Kvalifikacia Z'!D15</f>
        <v>MKŠK Modra, Bolderoom</v>
      </c>
      <c r="E10" s="47">
        <f>'Kvalifikacia Z'!E15</f>
        <v>0.00034247685185185184</v>
      </c>
      <c r="F10" s="47">
        <f>'Kvalifikacia Z'!F15</f>
        <v>0.0004042824074074074</v>
      </c>
      <c r="G10" s="48">
        <f>'Kvalifikacia Z'!G15</f>
        <v>0.0007467592592592593</v>
      </c>
    </row>
    <row r="11" spans="1:7" ht="12.75">
      <c r="A11" s="45" t="s">
        <v>35</v>
      </c>
      <c r="B11" s="46">
        <f>'Kvalifikacia Z'!B7</f>
        <v>2</v>
      </c>
      <c r="C11" s="46" t="str">
        <f>'Kvalifikacia Z'!C7</f>
        <v>Martina Ballová</v>
      </c>
      <c r="D11" s="46" t="str">
        <f>'Kvalifikacia Z'!D7</f>
        <v>AUPEAK</v>
      </c>
      <c r="E11" s="47">
        <f>'Kvalifikacia Z'!E7</f>
        <v>0.0003924768518518518</v>
      </c>
      <c r="F11" s="47">
        <f>'Kvalifikacia Z'!F7</f>
        <v>0.00044930555555555555</v>
      </c>
      <c r="G11" s="48">
        <f>'Kvalifikacia Z'!G7</f>
        <v>0.0008417824074074074</v>
      </c>
    </row>
    <row r="12" spans="1:7" ht="12.75">
      <c r="A12" s="45" t="s">
        <v>36</v>
      </c>
      <c r="B12" s="46">
        <f>'Kvalifikacia Z'!B11</f>
        <v>6</v>
      </c>
      <c r="C12" s="46" t="str">
        <f>'Kvalifikacia Z'!C11</f>
        <v>Gretka Hreusová</v>
      </c>
      <c r="D12" s="46" t="str">
        <f>'Kvalifikacia Z'!D11</f>
        <v>Northland, Sokol Žilina</v>
      </c>
      <c r="E12" s="47">
        <f>'Kvalifikacia Z'!E11</f>
        <v>0.0006936342592592592</v>
      </c>
      <c r="F12" s="47">
        <f>'Kvalifikacia Z'!F11</f>
        <v>0.000596875</v>
      </c>
      <c r="G12" s="48">
        <f>'Kvalifikacia Z'!G11</f>
        <v>0.001290509259259259</v>
      </c>
    </row>
    <row r="13" spans="1:7" ht="12.75">
      <c r="A13" s="45" t="s">
        <v>37</v>
      </c>
      <c r="B13" s="46">
        <f>'Kvalifikacia Z'!B14</f>
        <v>9</v>
      </c>
      <c r="C13" s="46" t="str">
        <f>'Kvalifikacia Z'!C14</f>
        <v>Zuzana Leitnerová</v>
      </c>
      <c r="D13" s="46" t="str">
        <f>'Kvalifikacia Z'!D14</f>
        <v>CCCBBB</v>
      </c>
      <c r="E13" s="47">
        <f>'Kvalifikacia Z'!E14</f>
        <v>0.000550462962962963</v>
      </c>
      <c r="F13" s="47">
        <f>'Kvalifikacia Z'!F14</f>
        <v>0.00074375</v>
      </c>
      <c r="G13" s="48">
        <f>'Kvalifikacia Z'!G14</f>
        <v>0.0012942129629629632</v>
      </c>
    </row>
    <row r="14" spans="1:7" ht="12.75">
      <c r="A14" s="45" t="s">
        <v>38</v>
      </c>
      <c r="B14" s="46">
        <f>'Kvalifikacia Z'!B8</f>
        <v>3</v>
      </c>
      <c r="C14" s="46" t="str">
        <f>'Kvalifikacia Z'!C8</f>
        <v> Lenka Antalíková </v>
      </c>
      <c r="D14" s="46" t="str">
        <f>'Kvalifikacia Z'!D8</f>
        <v>MKŠK Modra</v>
      </c>
      <c r="E14" s="47">
        <f>'Kvalifikacia Z'!E8</f>
        <v>0.000602662037037037</v>
      </c>
      <c r="F14" s="47">
        <f>'Kvalifikacia Z'!F8</f>
        <v>0.0009263888888888889</v>
      </c>
      <c r="G14" s="48">
        <f>'Kvalifikacia Z'!G8</f>
        <v>0.0015290509259259259</v>
      </c>
    </row>
    <row r="15" spans="1:7" ht="12.75">
      <c r="A15" s="49" t="s">
        <v>39</v>
      </c>
      <c r="B15" s="50">
        <f>'Kvalifikacia Z'!B10</f>
        <v>5</v>
      </c>
      <c r="C15" s="50" t="str">
        <f>'Kvalifikacia Z'!C10</f>
        <v>Natália Hreusová</v>
      </c>
      <c r="D15" s="50" t="str">
        <f>'Kvalifikacia Z'!D10</f>
        <v>Northland, Sokol Žilina</v>
      </c>
      <c r="E15" s="51">
        <f>'Kvalifikacia Z'!E10</f>
        <v>0.0008103009259259259</v>
      </c>
      <c r="F15" s="51">
        <f>'Kvalifikacia Z'!F10</f>
        <v>0.0008648148148148148</v>
      </c>
      <c r="G15" s="52">
        <f>'Kvalifikacia Z'!G10</f>
        <v>0.0016751157407407407</v>
      </c>
    </row>
  </sheetData>
  <mergeCells count="4">
    <mergeCell ref="A1:G1"/>
    <mergeCell ref="A2:G2"/>
    <mergeCell ref="A3:G3"/>
    <mergeCell ref="A4:G4"/>
  </mergeCell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F9" sqref="F9"/>
    </sheetView>
  </sheetViews>
  <sheetFormatPr defaultColWidth="9.00390625" defaultRowHeight="12.75"/>
  <cols>
    <col min="1" max="1" width="5.25390625" style="0" customWidth="1"/>
    <col min="2" max="2" width="7.75390625" style="3" customWidth="1"/>
    <col min="3" max="3" width="19.50390625" style="0" customWidth="1"/>
    <col min="4" max="4" width="23.00390625" style="0" customWidth="1"/>
    <col min="5" max="5" width="11.625" style="0" customWidth="1"/>
    <col min="6" max="6" width="12.375" style="0" customWidth="1"/>
  </cols>
  <sheetData>
    <row r="1" spans="1:7" ht="26.25" customHeight="1">
      <c r="A1" s="53"/>
      <c r="B1" s="11" t="s">
        <v>3</v>
      </c>
      <c r="C1" s="54" t="s">
        <v>4</v>
      </c>
      <c r="D1" s="55" t="s">
        <v>5</v>
      </c>
      <c r="E1" s="39" t="s">
        <v>28</v>
      </c>
      <c r="F1" s="39" t="s">
        <v>29</v>
      </c>
      <c r="G1" s="56" t="s">
        <v>8</v>
      </c>
    </row>
    <row r="2" spans="1:7" ht="12.75">
      <c r="A2" s="57">
        <v>1</v>
      </c>
      <c r="B2" s="58">
        <f>'Vysledky kvalifikácia'!B9</f>
        <v>1</v>
      </c>
      <c r="C2" s="59" t="str">
        <f>'Vysledky kvalifikácia'!C9</f>
        <v>Mariana Kupková</v>
      </c>
      <c r="D2" s="59" t="str">
        <f>'Vysledky kvalifikácia'!D9</f>
        <v>Bratislava</v>
      </c>
      <c r="E2" s="60">
        <v>0.00031423611111111105</v>
      </c>
      <c r="F2" s="60">
        <v>0.00035393518518518516</v>
      </c>
      <c r="G2" s="61">
        <f>E2+F2</f>
        <v>0.0006681712962962963</v>
      </c>
    </row>
    <row r="3" spans="1:7" ht="12.75">
      <c r="A3" s="57"/>
      <c r="B3" s="62">
        <f>'Vysledky kvalifikácia'!B10</f>
        <v>10</v>
      </c>
      <c r="C3" s="63" t="str">
        <f>'Vysledky kvalifikácia'!C10</f>
        <v>Eva Kováčová</v>
      </c>
      <c r="D3" s="63" t="str">
        <f>'Vysledky kvalifikácia'!D10</f>
        <v>MKŠK Modra, Bolderoom</v>
      </c>
      <c r="E3" s="64">
        <v>0.0002576388888888889</v>
      </c>
      <c r="F3" s="64">
        <v>0.0003333333333333333</v>
      </c>
      <c r="G3" s="65">
        <f>E3+F3</f>
        <v>0.0005909722222222222</v>
      </c>
    </row>
    <row r="4" spans="1:7" ht="12.75">
      <c r="A4" s="66">
        <v>2</v>
      </c>
      <c r="B4" s="67">
        <f>'Vysledky kvalifikácia'!B8</f>
        <v>4</v>
      </c>
      <c r="C4" s="68" t="str">
        <f>'Vysledky kvalifikácia'!C8</f>
        <v>Andrea Čepcová</v>
      </c>
      <c r="D4" s="68" t="str">
        <f>'Vysledky kvalifikácia'!D8</f>
        <v>MKŠK Modra</v>
      </c>
      <c r="E4" s="69">
        <v>0.00026157407407407406</v>
      </c>
      <c r="F4" s="69">
        <v>0.0002773148148148148</v>
      </c>
      <c r="G4" s="70">
        <f>E4+F4</f>
        <v>0.0005388888888888889</v>
      </c>
    </row>
    <row r="5" spans="1:7" ht="12.75">
      <c r="A5" s="66"/>
      <c r="B5" s="71">
        <f>'Vysledky kvalifikácia'!B11</f>
        <v>2</v>
      </c>
      <c r="C5" s="72" t="str">
        <f>'Vysledky kvalifikácia'!C11</f>
        <v>Martina Ballová</v>
      </c>
      <c r="D5" s="72" t="str">
        <f>'Vysledky kvalifikácia'!D11</f>
        <v>AUPEAK</v>
      </c>
      <c r="E5" s="73">
        <v>0.00037141203703703707</v>
      </c>
      <c r="F5" s="73">
        <v>0.000384375</v>
      </c>
      <c r="G5" s="74">
        <f>E5+F5</f>
        <v>0.000755787037037037</v>
      </c>
    </row>
    <row r="6" spans="1:7" ht="12.75">
      <c r="A6" s="57">
        <v>3</v>
      </c>
      <c r="B6" s="58">
        <f>'Vysledky kvalifikácia'!B7</f>
        <v>7</v>
      </c>
      <c r="C6" s="59" t="str">
        <f>'Vysledky kvalifikácia'!C7</f>
        <v>Lenka Mičicová</v>
      </c>
      <c r="D6" s="59" t="str">
        <f>'Vysledky kvalifikácia'!D7</f>
        <v>Žilina</v>
      </c>
      <c r="E6" s="60">
        <v>0.0002402777777777778</v>
      </c>
      <c r="F6" s="60">
        <v>0.0002398148148148148</v>
      </c>
      <c r="G6" s="61">
        <f>E6+F6</f>
        <v>0.0004800925925925926</v>
      </c>
    </row>
    <row r="7" spans="1:7" ht="12.75">
      <c r="A7" s="57"/>
      <c r="B7" s="62">
        <f>'Vysledky kvalifikácia'!B12</f>
        <v>6</v>
      </c>
      <c r="C7" s="63" t="str">
        <f>'Vysledky kvalifikácia'!C12</f>
        <v>Gretka Hreusová</v>
      </c>
      <c r="D7" s="63" t="str">
        <f>'Vysledky kvalifikácia'!D12</f>
        <v>Northland, Sokol Žilina</v>
      </c>
      <c r="E7" s="64">
        <v>0.0005101851851851851</v>
      </c>
      <c r="F7" s="64">
        <v>0.00045601851851851847</v>
      </c>
      <c r="G7" s="65">
        <f>E7+F7</f>
        <v>0.0009662037037037036</v>
      </c>
    </row>
    <row r="8" spans="1:7" ht="12.75">
      <c r="A8" s="75">
        <v>4</v>
      </c>
      <c r="B8" s="58">
        <f>'Vysledky kvalifikácia'!B6</f>
        <v>8</v>
      </c>
      <c r="C8" s="59" t="str">
        <f>'Vysledky kvalifikácia'!C6</f>
        <v>Zuzana Čintalová</v>
      </c>
      <c r="D8" s="59" t="str">
        <f>'Vysledky kvalifikácia'!D6</f>
        <v>MKŠK Modra</v>
      </c>
      <c r="E8" s="69">
        <v>0.00022928240740740738</v>
      </c>
      <c r="F8" s="69">
        <v>0.0002736111111111111</v>
      </c>
      <c r="G8" s="70">
        <f>E8+F8</f>
        <v>0.0005028935185185184</v>
      </c>
    </row>
    <row r="9" spans="1:7" ht="12.75">
      <c r="A9" s="75"/>
      <c r="B9" s="62">
        <f>'Vysledky kvalifikácia'!B13</f>
        <v>9</v>
      </c>
      <c r="C9" s="63" t="str">
        <f>'Vysledky kvalifikácia'!C13</f>
        <v>Zuzana Leitnerová</v>
      </c>
      <c r="D9" s="63" t="str">
        <f>'Vysledky kvalifikácia'!D13</f>
        <v>CCCBBB</v>
      </c>
      <c r="E9" s="64">
        <v>0.0005949074074074074</v>
      </c>
      <c r="F9" s="64">
        <v>0.0005747685185185184</v>
      </c>
      <c r="G9" s="65">
        <f>E9+F9</f>
        <v>0.0011696759259259258</v>
      </c>
    </row>
  </sheetData>
  <mergeCells count="4">
    <mergeCell ref="A2:A3"/>
    <mergeCell ref="A4:A5"/>
    <mergeCell ref="A6:A7"/>
    <mergeCell ref="A8:A9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workbookViewId="0" topLeftCell="A1">
      <selection activeCell="K20" sqref="K20"/>
    </sheetView>
  </sheetViews>
  <sheetFormatPr defaultColWidth="9.00390625" defaultRowHeight="12.75"/>
  <cols>
    <col min="1" max="1" width="4.75390625" style="76" customWidth="1"/>
    <col min="2" max="2" width="8.00390625" style="76" customWidth="1"/>
    <col min="3" max="3" width="17.75390625" style="76" customWidth="1"/>
    <col min="4" max="4" width="30.125" style="76" customWidth="1"/>
    <col min="5" max="5" width="11.625" style="76" customWidth="1"/>
    <col min="6" max="6" width="12.375" style="76" customWidth="1"/>
    <col min="7" max="16384" width="9.125" style="76" customWidth="1"/>
  </cols>
  <sheetData>
    <row r="1" spans="1:7" ht="27.75" customHeight="1">
      <c r="A1" s="77"/>
      <c r="B1" s="11" t="s">
        <v>3</v>
      </c>
      <c r="C1" s="54" t="s">
        <v>4</v>
      </c>
      <c r="D1" s="78" t="s">
        <v>5</v>
      </c>
      <c r="E1" s="39" t="s">
        <v>28</v>
      </c>
      <c r="F1" s="39" t="s">
        <v>29</v>
      </c>
      <c r="G1" s="79" t="s">
        <v>8</v>
      </c>
    </row>
    <row r="2" spans="1:7" ht="12.75">
      <c r="A2" s="80">
        <v>1</v>
      </c>
      <c r="B2" s="81">
        <f>IF('Startovka 8'!$G4&lt;'Startovka 8'!$G5,'Startovka 8'!B4,'Startovka 8'!B5)</f>
        <v>4</v>
      </c>
      <c r="C2" s="81" t="str">
        <f>IF('Startovka 8'!$G4&lt;'Startovka 8'!$G5,'Startovka 8'!C4,'Startovka 8'!C5)</f>
        <v>Andrea Čepcová</v>
      </c>
      <c r="D2" s="81" t="str">
        <f>IF('Startovka 8'!$G4&lt;'Startovka 8'!$G5,'Startovka 8'!D4,'Startovka 8'!D5)</f>
        <v>MKŠK Modra</v>
      </c>
      <c r="E2" s="82">
        <v>0.0001900462962962963</v>
      </c>
      <c r="F2" s="82">
        <v>0.0002466435185185185</v>
      </c>
      <c r="G2" s="83">
        <f>E2+F2</f>
        <v>0.0004366898148148148</v>
      </c>
    </row>
    <row r="3" spans="1:7" ht="12.75">
      <c r="A3" s="80"/>
      <c r="B3" s="84">
        <f>IF('Startovka 8'!$G6&lt;'Startovka 8'!$G7,'Startovka 8'!B6,'Startovka 8'!B7)</f>
        <v>7</v>
      </c>
      <c r="C3" s="84" t="str">
        <f>IF('Startovka 8'!$G6&lt;'Startovka 8'!$G7,'Startovka 8'!C6,'Startovka 8'!C7)</f>
        <v>Lenka Mičicová</v>
      </c>
      <c r="D3" s="84" t="str">
        <f>IF('Startovka 8'!$G6&lt;'Startovka 8'!$G7,'Startovka 8'!D6,'Startovka 8'!D7)</f>
        <v>Žilina</v>
      </c>
      <c r="E3" s="85">
        <v>0.000277662037037037</v>
      </c>
      <c r="F3" s="85">
        <v>0.00022129629629629629</v>
      </c>
      <c r="G3" s="86">
        <f>E3+F3</f>
        <v>0.0004989583333333332</v>
      </c>
    </row>
    <row r="4" spans="1:7" ht="12.75">
      <c r="A4" s="57">
        <v>2</v>
      </c>
      <c r="B4" s="81">
        <f>IF('Startovka 8'!$G2&lt;'Startovka 8'!$G3,'Startovka 8'!B2,'Startovka 8'!B3)</f>
        <v>10</v>
      </c>
      <c r="C4" s="81" t="str">
        <f>IF('Startovka 8'!$G2&lt;'Startovka 8'!$G3,'Startovka 8'!C2,'Startovka 8'!C3)</f>
        <v>Eva Kováčová</v>
      </c>
      <c r="D4" s="81" t="str">
        <f>IF('Startovka 8'!$G2&lt;'Startovka 8'!$G3,'Startovka 8'!D2,'Startovka 8'!D3)</f>
        <v>MKŠK Modra, Bolderoom</v>
      </c>
      <c r="E4" s="82">
        <v>0.00025335648148148147</v>
      </c>
      <c r="F4" s="82">
        <v>0.0003537037037037037</v>
      </c>
      <c r="G4" s="83">
        <f>E4+F4</f>
        <v>0.0006070601851851851</v>
      </c>
    </row>
    <row r="5" spans="1:7" ht="12.75">
      <c r="A5" s="57"/>
      <c r="B5" s="87">
        <f>IF('Startovka 8'!$G8&lt;'Startovka 8'!$G9,'Startovka 8'!B8,'Startovka 8'!B9)</f>
        <v>8</v>
      </c>
      <c r="C5" s="87" t="str">
        <f>IF('Startovka 8'!$G8&lt;'Startovka 8'!$G9,'Startovka 8'!C8,'Startovka 8'!C9)</f>
        <v>Zuzana Čintalová</v>
      </c>
      <c r="D5" s="87" t="str">
        <f>IF('Startovka 8'!$G8&lt;'Startovka 8'!$G9,'Startovka 8'!D8,'Startovka 8'!D9)</f>
        <v>MKŠK Modra</v>
      </c>
      <c r="E5" s="88">
        <v>0.00020983796296296294</v>
      </c>
      <c r="F5" s="88">
        <v>0.0002221064814814815</v>
      </c>
      <c r="G5" s="89">
        <f>E5+F5</f>
        <v>0.00043194444444444443</v>
      </c>
    </row>
  </sheetData>
  <mergeCells count="2">
    <mergeCell ref="A2:A3"/>
    <mergeCell ref="A4:A5"/>
  </mergeCell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"/>
  <sheetViews>
    <sheetView workbookViewId="0" topLeftCell="A1">
      <selection activeCell="F4" sqref="F4"/>
    </sheetView>
  </sheetViews>
  <sheetFormatPr defaultColWidth="9.00390625" defaultRowHeight="12.75"/>
  <cols>
    <col min="1" max="1" width="5.75390625" style="76" customWidth="1"/>
    <col min="2" max="2" width="5.50390625" style="76" customWidth="1"/>
    <col min="3" max="3" width="17.75390625" style="76" customWidth="1"/>
    <col min="4" max="4" width="30.125" style="76" customWidth="1"/>
    <col min="5" max="5" width="11.625" style="76" customWidth="1"/>
    <col min="6" max="6" width="12.375" style="76" customWidth="1"/>
    <col min="7" max="16384" width="9.125" style="76" customWidth="1"/>
  </cols>
  <sheetData>
    <row r="1" spans="1:7" ht="21.75" customHeight="1">
      <c r="A1" s="90" t="s">
        <v>40</v>
      </c>
      <c r="B1" s="90"/>
      <c r="C1" s="90"/>
      <c r="D1" s="90"/>
      <c r="E1" s="90"/>
      <c r="F1" s="90"/>
      <c r="G1" s="90"/>
    </row>
    <row r="2" spans="1:7" ht="24.75">
      <c r="A2" s="91"/>
      <c r="B2" s="11" t="s">
        <v>3</v>
      </c>
      <c r="C2" s="92" t="s">
        <v>4</v>
      </c>
      <c r="D2" s="93" t="s">
        <v>5</v>
      </c>
      <c r="E2" s="39" t="s">
        <v>28</v>
      </c>
      <c r="F2" s="39" t="s">
        <v>29</v>
      </c>
      <c r="G2" s="94" t="s">
        <v>8</v>
      </c>
    </row>
    <row r="3" spans="1:7" ht="12.75">
      <c r="A3" s="95">
        <v>1</v>
      </c>
      <c r="B3" s="96">
        <f>IF('Startovka 4'!$G2&gt;'Startovka 4'!$G3,'Startovka 4'!B2,'Startovka 4'!B3)</f>
        <v>7</v>
      </c>
      <c r="C3" s="96" t="str">
        <f>IF('Startovka 4'!$G2&gt;'Startovka 4'!$G3,'Startovka 4'!C2,'Startovka 4'!C3)</f>
        <v>Lenka Mičicová</v>
      </c>
      <c r="D3" s="96" t="str">
        <f>IF('Startovka 4'!$G2&gt;'Startovka 4'!$G3,'Startovka 4'!D2,'Startovka 4'!D3)</f>
        <v>Žilina</v>
      </c>
      <c r="E3" s="97">
        <v>0.00021111111111111108</v>
      </c>
      <c r="F3" s="97">
        <v>0.00020219907407407404</v>
      </c>
      <c r="G3" s="98">
        <f>E3+F3</f>
        <v>0.0004133101851851851</v>
      </c>
    </row>
    <row r="4" spans="1:7" ht="12.75">
      <c r="A4" s="95"/>
      <c r="B4" s="99">
        <f>IF('Startovka 4'!$G4&gt;'Startovka 4'!$G5,'Startovka 4'!B4,'Startovka 4'!B5)</f>
        <v>10</v>
      </c>
      <c r="C4" s="99" t="str">
        <f>IF('Startovka 4'!$G4&gt;'Startovka 4'!$G5,'Startovka 4'!C4,'Startovka 4'!C5)</f>
        <v>Eva Kováčová</v>
      </c>
      <c r="D4" s="99" t="str">
        <f>IF('Startovka 4'!$G4&gt;'Startovka 4'!$G5,'Startovka 4'!D4,'Startovka 4'!D5)</f>
        <v>MKŠK Modra, Bolderoom</v>
      </c>
      <c r="E4" s="100">
        <v>0.0002366898148148148</v>
      </c>
      <c r="F4" s="100">
        <v>0.00031817129629629627</v>
      </c>
      <c r="G4" s="101">
        <f>E4+F4</f>
        <v>0.000554861111111111</v>
      </c>
    </row>
    <row r="5" spans="1:256" ht="24" customHeight="1">
      <c r="A5" s="102" t="s">
        <v>41</v>
      </c>
      <c r="B5" s="102"/>
      <c r="C5" s="102"/>
      <c r="D5" s="102"/>
      <c r="E5" s="102"/>
      <c r="F5" s="102"/>
      <c r="G5" s="102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7" ht="24.75">
      <c r="A6" s="91"/>
      <c r="B6" s="11" t="s">
        <v>3</v>
      </c>
      <c r="C6" s="92" t="s">
        <v>4</v>
      </c>
      <c r="D6" s="93" t="s">
        <v>5</v>
      </c>
      <c r="E6" s="39" t="s">
        <v>28</v>
      </c>
      <c r="F6" s="39" t="s">
        <v>29</v>
      </c>
      <c r="G6" s="94" t="s">
        <v>8</v>
      </c>
    </row>
    <row r="7" spans="1:7" ht="12.75">
      <c r="A7" s="95">
        <v>1</v>
      </c>
      <c r="B7" s="96">
        <f>IF('Startovka 4'!$G2&lt;'Startovka 4'!$G3,'Startovka 4'!B2,'Startovka 4'!B3)</f>
        <v>4</v>
      </c>
      <c r="C7" s="96" t="str">
        <f>IF('Startovka 4'!$G2&lt;'Startovka 4'!$G3,'Startovka 4'!C2,'Startovka 4'!C3)</f>
        <v>Andrea Čepcová</v>
      </c>
      <c r="D7" s="96" t="str">
        <f>IF('Startovka 4'!$G2&lt;'Startovka 4'!$G3,'Startovka 4'!D2,'Startovka 4'!D3)</f>
        <v>MKŠK Modra</v>
      </c>
      <c r="E7" s="97">
        <v>0.00019016203703703702</v>
      </c>
      <c r="F7" s="97">
        <v>0.00022152777777777777</v>
      </c>
      <c r="G7" s="98">
        <f>E7+F7</f>
        <v>0.0004116898148148148</v>
      </c>
    </row>
    <row r="8" spans="1:7" ht="12.75">
      <c r="A8" s="95"/>
      <c r="B8" s="99">
        <f>IF('Startovka 4'!$G4&lt;'Startovka 4'!$G5,'Startovka 4'!B4,'Startovka 4'!B5)</f>
        <v>8</v>
      </c>
      <c r="C8" s="99" t="str">
        <f>IF('Startovka 4'!$G4&lt;'Startovka 4'!$G5,'Startovka 4'!C4,'Startovka 4'!C5)</f>
        <v>Zuzana Čintalová</v>
      </c>
      <c r="D8" s="99" t="str">
        <f>IF('Startovka 4'!$G4&lt;'Startovka 4'!$G5,'Startovka 4'!D4,'Startovka 4'!D5)</f>
        <v>MKŠK Modra</v>
      </c>
      <c r="E8" s="100">
        <v>0.00020266203703703706</v>
      </c>
      <c r="F8" s="100">
        <v>0.00021724537037037036</v>
      </c>
      <c r="G8" s="101">
        <f>E8+F8</f>
        <v>0.0004199074074074074</v>
      </c>
    </row>
  </sheetData>
  <mergeCells count="4">
    <mergeCell ref="A1:G1"/>
    <mergeCell ref="A3:A4"/>
    <mergeCell ref="A5:G5"/>
    <mergeCell ref="A7:A8"/>
  </mergeCell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5"/>
  <sheetViews>
    <sheetView tabSelected="1" workbookViewId="0" topLeftCell="A1">
      <selection activeCell="A1" sqref="A1"/>
    </sheetView>
  </sheetViews>
  <sheetFormatPr defaultColWidth="12.00390625" defaultRowHeight="12.75"/>
  <cols>
    <col min="1" max="1" width="5.75390625" style="3" customWidth="1"/>
    <col min="2" max="2" width="28.75390625" style="0" customWidth="1"/>
    <col min="3" max="3" width="67.375" style="0" customWidth="1"/>
    <col min="4" max="4" width="0" style="0" hidden="1" customWidth="1"/>
    <col min="5" max="6" width="11.625" style="3" customWidth="1"/>
    <col min="7" max="16384" width="11.625" style="0" customWidth="1"/>
  </cols>
  <sheetData>
    <row r="1" spans="1:256" s="6" customFormat="1" ht="53.25" customHeight="1">
      <c r="A1" s="4" t="s">
        <v>0</v>
      </c>
      <c r="B1" s="4"/>
      <c r="C1" s="4"/>
      <c r="D1" s="4"/>
      <c r="E1" s="4"/>
      <c r="F1" s="4"/>
      <c r="IU1"/>
      <c r="IV1"/>
    </row>
    <row r="2" spans="1:256" s="6" customFormat="1" ht="43.5" customHeight="1">
      <c r="A2" s="7" t="s">
        <v>1</v>
      </c>
      <c r="B2" s="7"/>
      <c r="C2" s="7"/>
      <c r="D2" s="7"/>
      <c r="E2" s="7"/>
      <c r="F2" s="7"/>
      <c r="IU2"/>
      <c r="IV2"/>
    </row>
    <row r="3" spans="1:6" ht="131.25" customHeight="1">
      <c r="A3" s="35"/>
      <c r="B3" s="35"/>
      <c r="C3" s="35"/>
      <c r="D3" s="35"/>
      <c r="E3" s="35"/>
      <c r="F3" s="35"/>
    </row>
    <row r="4" spans="1:256" s="6" customFormat="1" ht="24.75" customHeight="1">
      <c r="A4" s="9" t="s">
        <v>42</v>
      </c>
      <c r="B4" s="9"/>
      <c r="C4" s="9"/>
      <c r="D4" s="9"/>
      <c r="E4" s="103" t="s">
        <v>43</v>
      </c>
      <c r="F4" s="103" t="s">
        <v>44</v>
      </c>
      <c r="IU4"/>
      <c r="IV4"/>
    </row>
    <row r="5" spans="1:6" ht="12.75">
      <c r="A5" s="104">
        <v>1</v>
      </c>
      <c r="B5" s="105" t="str">
        <f>IF('Startovka 2'!$G7&lt;'Startovka 2'!$G8,'Startovka 2'!C7,'Startovka 2'!C8)</f>
        <v>Andrea Čepcová</v>
      </c>
      <c r="C5" s="105" t="str">
        <f>IF('Startovka 2'!$G7&lt;'Startovka 2'!$G8,'Startovka 2'!D7,'Startovka 2'!D8)</f>
        <v>MKŠK Modra</v>
      </c>
      <c r="D5" s="106"/>
      <c r="E5" s="107">
        <v>0.0001900462962962963</v>
      </c>
      <c r="F5" s="108">
        <v>0.00022152777777777777</v>
      </c>
    </row>
    <row r="6" spans="1:6" ht="12.75">
      <c r="A6" s="109">
        <v>2</v>
      </c>
      <c r="B6" s="110" t="str">
        <f>IF('Startovka 2'!$G7&gt;'Startovka 2'!$G8,'Startovka 2'!C7,'Startovka 2'!C8)</f>
        <v>Zuzana Čintalová</v>
      </c>
      <c r="C6" s="110" t="str">
        <f>IF('Startovka 2'!$G7&gt;'Startovka 2'!$G8,'Startovka 2'!D7,'Startovka 2'!D8)</f>
        <v>MKŠK Modra</v>
      </c>
      <c r="D6" s="76"/>
      <c r="E6" s="111">
        <v>0.00020266203703703706</v>
      </c>
      <c r="F6" s="112">
        <v>0.00021724537037037036</v>
      </c>
    </row>
    <row r="7" spans="1:6" ht="12.75">
      <c r="A7" s="109">
        <v>3</v>
      </c>
      <c r="B7" s="110" t="str">
        <f>IF('Startovka 2'!$G3&lt;'Startovka 2'!$G4,'Startovka 2'!C3,'Startovka 2'!C4)</f>
        <v>Lenka Mičicová</v>
      </c>
      <c r="C7" s="110" t="str">
        <f>IF('Startovka 2'!$G3&lt;'Startovka 2'!$G4,'Startovka 2'!D3,'Startovka 2'!D4)</f>
        <v>Žilina</v>
      </c>
      <c r="D7" s="76"/>
      <c r="E7" s="111">
        <v>0.00021111111111111108</v>
      </c>
      <c r="F7" s="113">
        <v>0.00020219907407407404</v>
      </c>
    </row>
    <row r="8" spans="1:6" ht="12.75">
      <c r="A8" s="109">
        <v>4</v>
      </c>
      <c r="B8" s="110" t="str">
        <f>IF('Startovka 2'!$G3&gt;'Startovka 2'!$G4,'Startovka 2'!C3,'Startovka 2'!C4)</f>
        <v>Eva Kováčová</v>
      </c>
      <c r="C8" s="110" t="str">
        <f>IF('Startovka 2'!$G3&gt;'Startovka 2'!$G4,'Startovka 2'!D3,'Startovka 2'!D4)</f>
        <v>MKŠK Modra, Bolderoom</v>
      </c>
      <c r="D8" s="76"/>
      <c r="E8" s="111">
        <v>0.0002366898148148148</v>
      </c>
      <c r="F8" s="112">
        <v>0.00031817129629629627</v>
      </c>
    </row>
    <row r="9" spans="1:6" ht="12.75">
      <c r="A9" s="109">
        <v>5</v>
      </c>
      <c r="B9" s="114" t="s">
        <v>9</v>
      </c>
      <c r="C9" s="114" t="s">
        <v>10</v>
      </c>
      <c r="D9" s="76"/>
      <c r="E9" s="111">
        <v>0.00031423611111111105</v>
      </c>
      <c r="F9" s="115">
        <v>0.00035393518518518516</v>
      </c>
    </row>
    <row r="10" spans="1:6" ht="12.75">
      <c r="A10" s="109">
        <v>6</v>
      </c>
      <c r="B10" s="114" t="s">
        <v>11</v>
      </c>
      <c r="C10" s="114" t="s">
        <v>12</v>
      </c>
      <c r="D10" s="76"/>
      <c r="E10" s="111">
        <v>0.00037141203703703707</v>
      </c>
      <c r="F10" s="115">
        <v>0.000384375</v>
      </c>
    </row>
    <row r="11" spans="1:6" ht="12.75">
      <c r="A11" s="109">
        <v>7</v>
      </c>
      <c r="B11" s="114" t="s">
        <v>18</v>
      </c>
      <c r="C11" s="114" t="s">
        <v>17</v>
      </c>
      <c r="D11" s="76"/>
      <c r="E11" s="111">
        <v>0.0005101851851851851</v>
      </c>
      <c r="F11" s="115">
        <v>0.00045601851851851847</v>
      </c>
    </row>
    <row r="12" spans="1:6" ht="12.75">
      <c r="A12" s="109">
        <v>8</v>
      </c>
      <c r="B12" s="114" t="s">
        <v>22</v>
      </c>
      <c r="C12" s="114" t="s">
        <v>23</v>
      </c>
      <c r="D12" s="76"/>
      <c r="E12" s="111">
        <v>0.000550462962962963</v>
      </c>
      <c r="F12" s="115">
        <v>0.0005747685185185184</v>
      </c>
    </row>
    <row r="13" spans="1:6" ht="12.75">
      <c r="A13" s="109">
        <v>9</v>
      </c>
      <c r="B13" s="114" t="s">
        <v>13</v>
      </c>
      <c r="C13" s="114" t="s">
        <v>14</v>
      </c>
      <c r="D13" s="76"/>
      <c r="E13" s="111">
        <v>0.000602662037037037</v>
      </c>
      <c r="F13" s="115">
        <v>0.0009263888888888889</v>
      </c>
    </row>
    <row r="14" spans="1:6" ht="12.75">
      <c r="A14" s="116">
        <v>10</v>
      </c>
      <c r="B14" s="117" t="s">
        <v>16</v>
      </c>
      <c r="C14" s="117" t="s">
        <v>17</v>
      </c>
      <c r="D14" s="118"/>
      <c r="E14" s="119">
        <v>0.0008103009259259259</v>
      </c>
      <c r="F14" s="120">
        <v>0.0008648148148148148</v>
      </c>
    </row>
    <row r="15" ht="12.75">
      <c r="A15"/>
    </row>
    <row r="16" ht="12.75">
      <c r="A16"/>
    </row>
    <row r="17" ht="12.75">
      <c r="A17"/>
    </row>
    <row r="18" ht="12.75">
      <c r="A18"/>
    </row>
    <row r="19" ht="12.75">
      <c r="A19"/>
    </row>
    <row r="20" ht="12.75">
      <c r="A20"/>
    </row>
    <row r="21" ht="12.75">
      <c r="A21"/>
    </row>
    <row r="22" ht="12.75">
      <c r="A22"/>
    </row>
    <row r="23" ht="12.75">
      <c r="A23"/>
    </row>
    <row r="24" ht="12.75">
      <c r="A24"/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</sheetData>
  <mergeCells count="4">
    <mergeCell ref="A1:F1"/>
    <mergeCell ref="A2:F2"/>
    <mergeCell ref="A3:F3"/>
    <mergeCell ref="A4:C4"/>
  </mergeCells>
  <printOptions/>
  <pageMargins left="0.7875" right="0.7875" top="0.7875" bottom="0.7875" header="0.5118055555555556" footer="0.5118055555555556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cp:lastPrinted>2006-04-08T18:19:12Z</cp:lastPrinted>
  <dcterms:created xsi:type="dcterms:W3CDTF">2006-03-30T13:10:23Z</dcterms:created>
  <dcterms:modified xsi:type="dcterms:W3CDTF">2006-03-31T10:10:41Z</dcterms:modified>
  <cp:category/>
  <cp:version/>
  <cp:contentType/>
  <cp:contentStatus/>
  <cp:revision>1</cp:revision>
</cp:coreProperties>
</file>