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7"/>
  </bookViews>
  <sheets>
    <sheet name="Prezentacia M" sheetId="1" r:id="rId1"/>
    <sheet name="Kvalifikacia M" sheetId="2" r:id="rId2"/>
    <sheet name="Vysledky kvalifikácia" sheetId="3" r:id="rId3"/>
    <sheet name="Startovka 16" sheetId="4" r:id="rId4"/>
    <sheet name="Startovka 8" sheetId="5" r:id="rId5"/>
    <sheet name="Startovka 4" sheetId="6" r:id="rId6"/>
    <sheet name="Startovka 2" sheetId="7" r:id="rId7"/>
    <sheet name="Celkove vysledky" sheetId="8" r:id="rId8"/>
  </sheets>
  <externalReferences>
    <externalReference r:id="rId11"/>
  </externalReferences>
  <definedNames>
    <definedName name="Excel_BuiltIn_Print_Area_2_1">'Kvalifikacia M'!$A$1:$F$37</definedName>
    <definedName name="Excel_BuiltIn_Print_Area_3_1">'Vysledky kvalifikácia'!$A$1:$F$31</definedName>
    <definedName name="Excel_BuiltIn_Print_Area_8_1">'Celkove vysledky'!$A$1:$C$25</definedName>
    <definedName name="Excel_BuiltIn_Print_Area_9">#REF!</definedName>
    <definedName name="_xlnm.Print_Area" localSheetId="7">'Celkove vysledky'!$A$1:$C$32</definedName>
    <definedName name="_xlnm.Print_Area" localSheetId="1">'Kvalifikacia M'!$A$1:$G$37</definedName>
    <definedName name="_xlnm.Print_Area" localSheetId="3">'Startovka 16'!$A$1:$G$17</definedName>
    <definedName name="_xlnm.Print_Area" localSheetId="5">'Startovka 4'!$A$1:$G$5</definedName>
    <definedName name="_xlnm.Print_Area" localSheetId="4">'Startovka 8'!$A$1:$G$9</definedName>
    <definedName name="_xlnm.Print_Area" localSheetId="2">'Vysledky kvalifikácia'!$A$1:$G$32</definedName>
  </definedNames>
  <calcPr fullCalcOnLoad="1"/>
</workbook>
</file>

<file path=xl/sharedStrings.xml><?xml version="1.0" encoding="utf-8"?>
<sst xmlns="http://schemas.openxmlformats.org/spreadsheetml/2006/main" count="243" uniqueCount="88">
  <si>
    <t>Start.c.</t>
  </si>
  <si>
    <t>Oddiel, sponzor</t>
  </si>
  <si>
    <t xml:space="preserve">Dátum narodenia </t>
  </si>
  <si>
    <t>David Šatánek</t>
  </si>
  <si>
    <t>Metropol Košice, Šport RYSY</t>
  </si>
  <si>
    <t>Jaro Alexa</t>
  </si>
  <si>
    <t>Boulderoom team</t>
  </si>
  <si>
    <t>Mišo Bekeš</t>
  </si>
  <si>
    <t>Poprad</t>
  </si>
  <si>
    <t>Dávid Jakoda</t>
  </si>
  <si>
    <t>Peter Hovorka</t>
  </si>
  <si>
    <t>Luboš Mahdal</t>
  </si>
  <si>
    <t>Tomáš Greksák</t>
  </si>
  <si>
    <t>Vertical Bratislava</t>
  </si>
  <si>
    <t>Kubo Kováčik</t>
  </si>
  <si>
    <t>MKŠK Modra, VERTIGO</t>
  </si>
  <si>
    <t>Jaro Kováčik</t>
  </si>
  <si>
    <t>MKŠK Modra</t>
  </si>
  <si>
    <t>Janko Bulejčík</t>
  </si>
  <si>
    <t>Northland, Sokol Žilina</t>
  </si>
  <si>
    <t>Marek Leitman</t>
  </si>
  <si>
    <t>HK Baník Prievidza</t>
  </si>
  <si>
    <t>Maroš Brodanský</t>
  </si>
  <si>
    <t>JAMES Kežmarok</t>
  </si>
  <si>
    <t>Števo Bednár</t>
  </si>
  <si>
    <t>Kuba Hejl</t>
  </si>
  <si>
    <t>Mammut Holešovice, ČR</t>
  </si>
  <si>
    <t>Ľubomír Vrábel</t>
  </si>
  <si>
    <t>HASTA, SAYERLACK, Belá stred, Š 1203, LEICA, Boeing 747</t>
  </si>
  <si>
    <t>Jirka Švub</t>
  </si>
  <si>
    <t>CCCBBB</t>
  </si>
  <si>
    <t>Miro Hraško</t>
  </si>
  <si>
    <t>Robert Ragan</t>
  </si>
  <si>
    <t>Matej Švub</t>
  </si>
  <si>
    <t>Dávid Smrek</t>
  </si>
  <si>
    <t>Stará Ľubovňa</t>
  </si>
  <si>
    <t>Matej Michna</t>
  </si>
  <si>
    <t>Rasťo Dalecký</t>
  </si>
  <si>
    <t>Kubo Švub</t>
  </si>
  <si>
    <t>Marián Decký</t>
  </si>
  <si>
    <t>Ondro Švub</t>
  </si>
  <si>
    <t>Libor Hroza</t>
  </si>
  <si>
    <t>Tj. ISKRA Nový Bor, Mammut, Rockpoint, ČR</t>
  </si>
  <si>
    <t>Miroslav Antalík</t>
  </si>
  <si>
    <t>Northland cup 2006</t>
  </si>
  <si>
    <t>Majstrovstvá Slovenska v lezení na rýchlosť</t>
  </si>
  <si>
    <t>Štartová listina kvalifikácia muži</t>
  </si>
  <si>
    <t>Štart číslo</t>
  </si>
  <si>
    <t>Meno a priezvisko</t>
  </si>
  <si>
    <t>Kvalifikacia Ľ</t>
  </si>
  <si>
    <t>Kvalifikacia P</t>
  </si>
  <si>
    <t>Spolu</t>
  </si>
  <si>
    <t>Výsledková listina kvalifikácia muži</t>
  </si>
  <si>
    <t>Poradie</t>
  </si>
  <si>
    <t>Cesta Ľavá</t>
  </si>
  <si>
    <t>Cesta Pravá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</si>
  <si>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</si>
  <si>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</si>
  <si>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</si>
  <si>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</si>
  <si>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</si>
  <si>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</si>
  <si>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</si>
  <si>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</si>
  <si>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</si>
  <si>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</si>
  <si>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</si>
  <si>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</si>
  <si>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</si>
  <si>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</si>
  <si>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</si>
  <si>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</si>
  <si>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</si>
  <si>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</si>
  <si>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</si>
  <si>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</si>
  <si>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</si>
  <si>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</si>
  <si>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</si>
  <si>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</si>
  <si>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</si>
  <si>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</si>
  <si>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</si>
  <si>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O 3. miesto</t>
  </si>
  <si>
    <t>O 1. miesto</t>
  </si>
  <si>
    <t>Výsledková listina muži – celkové výsledky</t>
  </si>
  <si>
    <t>Najlepší čas Ľavá cesta</t>
  </si>
  <si>
    <t>Najlepší čas Pravá cesta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</si>
</sst>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"/>
  </numFmts>
  <fonts count="6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40"/>
      <name val="Arial CE"/>
      <family val="2"/>
    </font>
    <font>
      <b/>
      <sz val="20"/>
      <name val="Arial CE"/>
      <family val="2"/>
    </font>
    <font>
      <b/>
      <sz val="15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ont="1" applyFill="1" applyBorder="1" applyAlignment="1">
      <alignment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164" fontId="0" fillId="2" borderId="17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/>
      <protection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 applyProtection="1">
      <alignment/>
      <protection/>
    </xf>
    <xf numFmtId="0" fontId="0" fillId="2" borderId="6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 applyProtection="1">
      <alignment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/>
      <protection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 applyProtection="1">
      <alignment/>
      <protection/>
    </xf>
    <xf numFmtId="0" fontId="0" fillId="2" borderId="10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/>
      <protection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 applyProtection="1">
      <alignment/>
      <protection/>
    </xf>
    <xf numFmtId="0" fontId="2" fillId="0" borderId="23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164" fontId="0" fillId="0" borderId="5" xfId="0" applyNumberFormat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/>
    </xf>
    <xf numFmtId="164" fontId="0" fillId="0" borderId="7" xfId="0" applyNumberFormat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164" fontId="0" fillId="0" borderId="9" xfId="0" applyNumberFormat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164" fontId="0" fillId="0" borderId="4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2" fillId="0" borderId="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2" borderId="26" xfId="0" applyFill="1" applyBorder="1" applyAlignment="1">
      <alignment/>
    </xf>
    <xf numFmtId="164" fontId="0" fillId="0" borderId="26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0" fontId="0" fillId="2" borderId="28" xfId="0" applyFill="1" applyBorder="1" applyAlignment="1">
      <alignment/>
    </xf>
    <xf numFmtId="164" fontId="0" fillId="0" borderId="28" xfId="0" applyNumberFormat="1" applyFill="1" applyBorder="1" applyAlignment="1">
      <alignment/>
    </xf>
    <xf numFmtId="164" fontId="0" fillId="0" borderId="29" xfId="0" applyNumberFormat="1" applyFill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164" fontId="0" fillId="0" borderId="30" xfId="0" applyNumberFormat="1" applyFill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3" borderId="30" xfId="0" applyNumberFormat="1" applyFont="1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164" fontId="0" fillId="0" borderId="17" xfId="0" applyNumberFormat="1" applyFill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 vertical="center"/>
      <protection/>
    </xf>
    <xf numFmtId="0" fontId="0" fillId="2" borderId="36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</xdr:row>
      <xdr:rowOff>990600</xdr:rowOff>
    </xdr:from>
    <xdr:to>
      <xdr:col>2</xdr:col>
      <xdr:colOff>1981200</xdr:colOff>
      <xdr:row>2</xdr:row>
      <xdr:rowOff>1352550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219325"/>
          <a:ext cx="17240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2</xdr:row>
      <xdr:rowOff>9525</xdr:rowOff>
    </xdr:from>
    <xdr:to>
      <xdr:col>2</xdr:col>
      <xdr:colOff>1276350</xdr:colOff>
      <xdr:row>2</xdr:row>
      <xdr:rowOff>752475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238250"/>
          <a:ext cx="22860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1924050</xdr:colOff>
      <xdr:row>2</xdr:row>
      <xdr:rowOff>161925</xdr:rowOff>
    </xdr:from>
    <xdr:to>
      <xdr:col>3</xdr:col>
      <xdr:colOff>1647825</xdr:colOff>
      <xdr:row>2</xdr:row>
      <xdr:rowOff>552450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1390650"/>
          <a:ext cx="20193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495300</xdr:colOff>
      <xdr:row>2</xdr:row>
      <xdr:rowOff>9525</xdr:rowOff>
    </xdr:from>
    <xdr:to>
      <xdr:col>6</xdr:col>
      <xdr:colOff>590550</xdr:colOff>
      <xdr:row>2</xdr:row>
      <xdr:rowOff>809625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1238250"/>
          <a:ext cx="11334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2</xdr:row>
      <xdr:rowOff>857250</xdr:rowOff>
    </xdr:from>
    <xdr:to>
      <xdr:col>2</xdr:col>
      <xdr:colOff>171450</xdr:colOff>
      <xdr:row>2</xdr:row>
      <xdr:rowOff>1524000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2085975"/>
          <a:ext cx="11620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561975</xdr:colOff>
      <xdr:row>2</xdr:row>
      <xdr:rowOff>1019175</xdr:rowOff>
    </xdr:from>
    <xdr:to>
      <xdr:col>4</xdr:col>
      <xdr:colOff>866775</xdr:colOff>
      <xdr:row>2</xdr:row>
      <xdr:rowOff>1352550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2247900"/>
          <a:ext cx="25812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2238375</xdr:colOff>
      <xdr:row>2</xdr:row>
      <xdr:rowOff>57150</xdr:rowOff>
    </xdr:from>
    <xdr:to>
      <xdr:col>4</xdr:col>
      <xdr:colOff>781050</xdr:colOff>
      <xdr:row>2</xdr:row>
      <xdr:rowOff>809625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34050" y="1285875"/>
          <a:ext cx="8191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1285875</xdr:colOff>
      <xdr:row>2</xdr:row>
      <xdr:rowOff>990600</xdr:rowOff>
    </xdr:from>
    <xdr:to>
      <xdr:col>3</xdr:col>
      <xdr:colOff>714375</xdr:colOff>
      <xdr:row>2</xdr:row>
      <xdr:rowOff>1343025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219325"/>
          <a:ext cx="17240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2</xdr:row>
      <xdr:rowOff>9525</xdr:rowOff>
    </xdr:from>
    <xdr:to>
      <xdr:col>2</xdr:col>
      <xdr:colOff>1695450</xdr:colOff>
      <xdr:row>2</xdr:row>
      <xdr:rowOff>752475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238250"/>
          <a:ext cx="25812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2295525</xdr:colOff>
      <xdr:row>2</xdr:row>
      <xdr:rowOff>238125</xdr:rowOff>
    </xdr:from>
    <xdr:to>
      <xdr:col>3</xdr:col>
      <xdr:colOff>2009775</xdr:colOff>
      <xdr:row>2</xdr:row>
      <xdr:rowOff>619125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466850"/>
          <a:ext cx="2009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419100</xdr:colOff>
      <xdr:row>2</xdr:row>
      <xdr:rowOff>76200</xdr:rowOff>
    </xdr:from>
    <xdr:to>
      <xdr:col>6</xdr:col>
      <xdr:colOff>514350</xdr:colOff>
      <xdr:row>2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304925"/>
          <a:ext cx="10953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2</xdr:row>
      <xdr:rowOff>857250</xdr:rowOff>
    </xdr:from>
    <xdr:to>
      <xdr:col>2</xdr:col>
      <xdr:colOff>590550</xdr:colOff>
      <xdr:row>2</xdr:row>
      <xdr:rowOff>1524000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085975"/>
          <a:ext cx="14668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1638300</xdr:colOff>
      <xdr:row>2</xdr:row>
      <xdr:rowOff>1038225</xdr:rowOff>
    </xdr:from>
    <xdr:to>
      <xdr:col>6</xdr:col>
      <xdr:colOff>57150</xdr:colOff>
      <xdr:row>2</xdr:row>
      <xdr:rowOff>1371600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10150" y="2266950"/>
          <a:ext cx="24669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361950</xdr:colOff>
      <xdr:row>2</xdr:row>
      <xdr:rowOff>76200</xdr:rowOff>
    </xdr:from>
    <xdr:to>
      <xdr:col>5</xdr:col>
      <xdr:colOff>200025</xdr:colOff>
      <xdr:row>2</xdr:row>
      <xdr:rowOff>838200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81675" y="1304925"/>
          <a:ext cx="8382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1028700</xdr:rowOff>
    </xdr:from>
    <xdr:to>
      <xdr:col>2</xdr:col>
      <xdr:colOff>342900</xdr:colOff>
      <xdr:row>2</xdr:row>
      <xdr:rowOff>1409700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257425"/>
          <a:ext cx="21145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2</xdr:row>
      <xdr:rowOff>9525</xdr:rowOff>
    </xdr:from>
    <xdr:to>
      <xdr:col>2</xdr:col>
      <xdr:colOff>285750</xdr:colOff>
      <xdr:row>2</xdr:row>
      <xdr:rowOff>809625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238250"/>
          <a:ext cx="29337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390525</xdr:colOff>
      <xdr:row>2</xdr:row>
      <xdr:rowOff>219075</xdr:rowOff>
    </xdr:from>
    <xdr:to>
      <xdr:col>2</xdr:col>
      <xdr:colOff>2514600</xdr:colOff>
      <xdr:row>2</xdr:row>
      <xdr:rowOff>628650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1447800"/>
          <a:ext cx="21240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3914775</xdr:colOff>
      <xdr:row>2</xdr:row>
      <xdr:rowOff>28575</xdr:rowOff>
    </xdr:from>
    <xdr:to>
      <xdr:col>2</xdr:col>
      <xdr:colOff>5086350</xdr:colOff>
      <xdr:row>2</xdr:row>
      <xdr:rowOff>857250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1257300"/>
          <a:ext cx="11715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2</xdr:row>
      <xdr:rowOff>895350</xdr:rowOff>
    </xdr:from>
    <xdr:to>
      <xdr:col>1</xdr:col>
      <xdr:colOff>876300</xdr:colOff>
      <xdr:row>2</xdr:row>
      <xdr:rowOff>1609725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124075"/>
          <a:ext cx="14192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666750</xdr:colOff>
      <xdr:row>2</xdr:row>
      <xdr:rowOff>1085850</xdr:rowOff>
    </xdr:from>
    <xdr:to>
      <xdr:col>2</xdr:col>
      <xdr:colOff>3267075</xdr:colOff>
      <xdr:row>2</xdr:row>
      <xdr:rowOff>1447800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2314575"/>
          <a:ext cx="26003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2819400</xdr:colOff>
      <xdr:row>2</xdr:row>
      <xdr:rowOff>47625</xdr:rowOff>
    </xdr:from>
    <xdr:to>
      <xdr:col>2</xdr:col>
      <xdr:colOff>3714750</xdr:colOff>
      <xdr:row>2</xdr:row>
      <xdr:rowOff>857250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67375" y="1276350"/>
          <a:ext cx="8858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oha\Northland%20Cup\Northland%20Cup%202005%2011.06.2005\vysledky\startovka_kvalifikacia_1106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ulder_1_M"/>
    </sheetNames>
    <sheetDataSet>
      <sheetData sheetId="0">
        <row r="2">
          <cell r="B2" t="str">
            <v>meno a priezvisko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workbookViewId="0" topLeftCell="A1">
      <selection activeCell="C2" sqref="C2"/>
    </sheetView>
  </sheetViews>
  <sheetFormatPr defaultColWidth="9.00390625" defaultRowHeight="12.75"/>
  <cols>
    <col min="1" max="1" width="9.125" style="1" customWidth="1"/>
    <col min="2" max="2" width="21.50390625" style="1" customWidth="1"/>
    <col min="3" max="3" width="53.50390625" style="2" customWidth="1"/>
    <col min="4" max="4" width="17.50390625" style="1" customWidth="1"/>
    <col min="5" max="16384" width="9.125" style="1" customWidth="1"/>
  </cols>
  <sheetData>
    <row r="1" spans="1:4" ht="12.75">
      <c r="A1" s="1" t="s">
        <v>0</v>
      </c>
      <c r="B1" s="3" t="str">
        <f>+'[1]boulder_1_M'!B2</f>
        <v>meno a priezvisko</v>
      </c>
      <c r="C1" s="4" t="s">
        <v>1</v>
      </c>
      <c r="D1" s="5" t="s">
        <v>2</v>
      </c>
    </row>
    <row r="2" spans="1:4" ht="12.75">
      <c r="A2" s="1">
        <v>1</v>
      </c>
      <c r="B2" s="6" t="s">
        <v>3</v>
      </c>
      <c r="C2" s="6" t="s">
        <v>4</v>
      </c>
      <c r="D2" s="1">
        <v>1988</v>
      </c>
    </row>
    <row r="3" spans="1:4" ht="12.75">
      <c r="A3" s="1">
        <v>2</v>
      </c>
      <c r="B3" s="6" t="s">
        <v>5</v>
      </c>
      <c r="C3" s="6" t="s">
        <v>6</v>
      </c>
      <c r="D3" s="1">
        <v>1979</v>
      </c>
    </row>
    <row r="4" spans="1:4" ht="12.75">
      <c r="A4" s="1">
        <v>3</v>
      </c>
      <c r="B4" s="6" t="s">
        <v>7</v>
      </c>
      <c r="C4" s="6" t="s">
        <v>8</v>
      </c>
      <c r="D4" s="1">
        <v>1990</v>
      </c>
    </row>
    <row r="5" spans="1:4" ht="12.75">
      <c r="A5" s="1">
        <v>4</v>
      </c>
      <c r="B5" s="6" t="s">
        <v>9</v>
      </c>
      <c r="C5" s="6" t="s">
        <v>8</v>
      </c>
      <c r="D5" s="1">
        <v>1990</v>
      </c>
    </row>
    <row r="6" spans="1:4" ht="12.75">
      <c r="A6" s="1">
        <v>5</v>
      </c>
      <c r="B6" s="6" t="s">
        <v>10</v>
      </c>
      <c r="C6" s="6" t="s">
        <v>8</v>
      </c>
      <c r="D6" s="1">
        <v>1989</v>
      </c>
    </row>
    <row r="7" spans="1:4" ht="12.75">
      <c r="A7" s="1">
        <v>6</v>
      </c>
      <c r="B7" s="6" t="s">
        <v>11</v>
      </c>
      <c r="C7" s="6" t="s">
        <v>8</v>
      </c>
      <c r="D7" s="1">
        <v>1983</v>
      </c>
    </row>
    <row r="8" spans="1:4" ht="12.75">
      <c r="A8" s="1">
        <v>7</v>
      </c>
      <c r="B8" s="6" t="s">
        <v>12</v>
      </c>
      <c r="C8" s="6" t="s">
        <v>13</v>
      </c>
      <c r="D8" s="1">
        <v>1985</v>
      </c>
    </row>
    <row r="9" spans="1:4" ht="12.75">
      <c r="A9" s="1">
        <v>8</v>
      </c>
      <c r="B9" s="6" t="s">
        <v>14</v>
      </c>
      <c r="C9" s="6" t="s">
        <v>15</v>
      </c>
      <c r="D9" s="1">
        <v>1989</v>
      </c>
    </row>
    <row r="10" spans="1:4" ht="12.75">
      <c r="A10" s="1">
        <v>9</v>
      </c>
      <c r="B10" s="6" t="s">
        <v>16</v>
      </c>
      <c r="C10" s="6" t="s">
        <v>17</v>
      </c>
      <c r="D10" s="1">
        <v>1964</v>
      </c>
    </row>
    <row r="11" spans="1:4" ht="12.75">
      <c r="A11" s="1">
        <v>10</v>
      </c>
      <c r="B11" s="6" t="s">
        <v>18</v>
      </c>
      <c r="C11" s="6" t="s">
        <v>19</v>
      </c>
      <c r="D11" s="1">
        <v>1990</v>
      </c>
    </row>
    <row r="12" spans="1:4" ht="12.75">
      <c r="A12" s="1">
        <v>11</v>
      </c>
      <c r="B12" s="6" t="s">
        <v>20</v>
      </c>
      <c r="C12" s="6" t="s">
        <v>21</v>
      </c>
      <c r="D12" s="1">
        <v>1983</v>
      </c>
    </row>
    <row r="13" spans="1:4" ht="12.75">
      <c r="A13" s="1">
        <v>12</v>
      </c>
      <c r="B13" s="6" t="s">
        <v>22</v>
      </c>
      <c r="C13" s="6" t="s">
        <v>23</v>
      </c>
      <c r="D13" s="1">
        <v>1989</v>
      </c>
    </row>
    <row r="14" spans="1:4" ht="12.75">
      <c r="A14" s="1">
        <v>13</v>
      </c>
      <c r="B14" s="6" t="s">
        <v>24</v>
      </c>
      <c r="C14" s="6" t="s">
        <v>23</v>
      </c>
      <c r="D14" s="1">
        <v>1990</v>
      </c>
    </row>
    <row r="15" spans="1:4" ht="12.75">
      <c r="A15" s="1">
        <v>14</v>
      </c>
      <c r="B15" s="6" t="s">
        <v>25</v>
      </c>
      <c r="C15" s="6" t="s">
        <v>26</v>
      </c>
      <c r="D15" s="1">
        <v>1989</v>
      </c>
    </row>
    <row r="16" spans="1:4" ht="12.75">
      <c r="A16" s="1">
        <v>15</v>
      </c>
      <c r="B16" s="6" t="s">
        <v>27</v>
      </c>
      <c r="C16" s="6" t="s">
        <v>28</v>
      </c>
      <c r="D16" s="1">
        <v>1950</v>
      </c>
    </row>
    <row r="17" spans="1:4" ht="12.75">
      <c r="A17" s="1">
        <v>16</v>
      </c>
      <c r="B17" s="6" t="s">
        <v>29</v>
      </c>
      <c r="C17" s="6" t="s">
        <v>30</v>
      </c>
      <c r="D17" s="1">
        <v>1958</v>
      </c>
    </row>
    <row r="18" spans="1:4" ht="12.75">
      <c r="A18" s="1">
        <v>17</v>
      </c>
      <c r="B18" s="6" t="s">
        <v>31</v>
      </c>
      <c r="C18" s="6" t="s">
        <v>30</v>
      </c>
      <c r="D18" s="1">
        <v>1990</v>
      </c>
    </row>
    <row r="19" spans="1:4" ht="12.75">
      <c r="A19" s="1">
        <v>18</v>
      </c>
      <c r="B19" s="6" t="s">
        <v>32</v>
      </c>
      <c r="C19" s="6" t="s">
        <v>30</v>
      </c>
      <c r="D19" s="1">
        <v>1990</v>
      </c>
    </row>
    <row r="20" spans="1:4" ht="12.75">
      <c r="A20" s="1">
        <v>19</v>
      </c>
      <c r="B20" s="6" t="s">
        <v>33</v>
      </c>
      <c r="C20" s="6" t="s">
        <v>30</v>
      </c>
      <c r="D20" s="1">
        <v>1990</v>
      </c>
    </row>
    <row r="21" spans="1:4" ht="12.75">
      <c r="A21" s="1">
        <v>20</v>
      </c>
      <c r="B21" s="6" t="s">
        <v>34</v>
      </c>
      <c r="C21" s="6" t="s">
        <v>35</v>
      </c>
      <c r="D21" s="1">
        <v>1987</v>
      </c>
    </row>
    <row r="22" spans="1:4" ht="12.75">
      <c r="A22" s="1">
        <v>21</v>
      </c>
      <c r="B22" s="6" t="s">
        <v>36</v>
      </c>
      <c r="C22" s="6" t="s">
        <v>35</v>
      </c>
      <c r="D22" s="1">
        <v>1986</v>
      </c>
    </row>
    <row r="23" spans="1:4" ht="12.75">
      <c r="A23" s="1">
        <v>22</v>
      </c>
      <c r="B23" s="6" t="s">
        <v>37</v>
      </c>
      <c r="C23" s="6" t="s">
        <v>8</v>
      </c>
      <c r="D23" s="1">
        <v>1966</v>
      </c>
    </row>
    <row r="24" spans="1:4" ht="12.75">
      <c r="A24" s="1">
        <v>23</v>
      </c>
      <c r="B24" s="6" t="s">
        <v>38</v>
      </c>
      <c r="C24" s="6" t="s">
        <v>30</v>
      </c>
      <c r="D24" s="1">
        <v>1997</v>
      </c>
    </row>
    <row r="25" spans="1:4" ht="12.75">
      <c r="A25" s="1">
        <v>24</v>
      </c>
      <c r="B25" s="6" t="s">
        <v>39</v>
      </c>
      <c r="C25" s="6" t="s">
        <v>8</v>
      </c>
      <c r="D25" s="1">
        <v>1986</v>
      </c>
    </row>
    <row r="26" spans="1:4" ht="12.75">
      <c r="A26" s="1">
        <v>25</v>
      </c>
      <c r="B26" s="6" t="s">
        <v>40</v>
      </c>
      <c r="C26" s="6" t="s">
        <v>30</v>
      </c>
      <c r="D26" s="1">
        <v>1985</v>
      </c>
    </row>
    <row r="27" spans="1:4" ht="12.75">
      <c r="A27" s="1">
        <v>26</v>
      </c>
      <c r="B27" s="6" t="s">
        <v>41</v>
      </c>
      <c r="C27" s="6" t="s">
        <v>42</v>
      </c>
      <c r="D27" s="1">
        <v>1987</v>
      </c>
    </row>
    <row r="28" spans="1:4" ht="12.75">
      <c r="A28" s="1">
        <v>27</v>
      </c>
      <c r="B28" s="6" t="s">
        <v>43</v>
      </c>
      <c r="C28" s="6" t="s">
        <v>17</v>
      </c>
      <c r="D28" s="1">
        <v>1968</v>
      </c>
    </row>
    <row r="29" spans="1:3" ht="12.75">
      <c r="A29" s="1">
        <v>28</v>
      </c>
      <c r="B29" s="6"/>
      <c r="C29" s="6"/>
    </row>
    <row r="30" spans="1:3" ht="12.75">
      <c r="A30" s="1">
        <v>29</v>
      </c>
      <c r="B30" s="6"/>
      <c r="C30" s="6"/>
    </row>
    <row r="31" spans="1:3" ht="12.75">
      <c r="A31" s="1">
        <v>30</v>
      </c>
      <c r="B31" s="6"/>
      <c r="C31" s="6"/>
    </row>
    <row r="32" spans="1:3" ht="12.75">
      <c r="A32" s="1">
        <v>31</v>
      </c>
      <c r="B32" s="6"/>
      <c r="C32" s="6"/>
    </row>
    <row r="33" spans="1:3" ht="12.75">
      <c r="A33" s="1">
        <v>32</v>
      </c>
      <c r="B33" s="6"/>
      <c r="C33" s="6"/>
    </row>
    <row r="34" ht="12.75">
      <c r="A34" s="1">
        <v>33</v>
      </c>
    </row>
    <row r="35" ht="12.75">
      <c r="A35" s="1">
        <v>34</v>
      </c>
    </row>
    <row r="36" ht="12.75">
      <c r="A36" s="1">
        <v>35</v>
      </c>
    </row>
    <row r="37" ht="12.75">
      <c r="A37" s="1">
        <v>36</v>
      </c>
    </row>
    <row r="38" ht="12.75">
      <c r="A38" s="1">
        <v>37</v>
      </c>
    </row>
    <row r="39" ht="12.75">
      <c r="A39" s="1">
        <v>38</v>
      </c>
    </row>
    <row r="40" ht="12.75">
      <c r="A40" s="1">
        <v>39</v>
      </c>
    </row>
    <row r="41" ht="12.75">
      <c r="A41" s="1">
        <v>40</v>
      </c>
    </row>
    <row r="42" ht="12.75">
      <c r="A42" s="1">
        <v>41</v>
      </c>
    </row>
    <row r="43" ht="12.75">
      <c r="A43" s="1">
        <v>42</v>
      </c>
    </row>
    <row r="44" ht="12.75">
      <c r="A44" s="1">
        <v>43</v>
      </c>
    </row>
    <row r="45" ht="12.75">
      <c r="A45" s="1">
        <v>44</v>
      </c>
    </row>
    <row r="46" ht="12.75">
      <c r="A46" s="1">
        <v>45</v>
      </c>
    </row>
    <row r="47" ht="12.75">
      <c r="A47" s="1">
        <v>46</v>
      </c>
    </row>
    <row r="48" ht="12.75">
      <c r="A48" s="1">
        <v>47</v>
      </c>
    </row>
    <row r="49" ht="12.75">
      <c r="A49" s="1">
        <v>48</v>
      </c>
    </row>
    <row r="50" ht="12.75">
      <c r="A50" s="1">
        <v>49</v>
      </c>
    </row>
    <row r="51" ht="12.75">
      <c r="A51" s="1">
        <v>50</v>
      </c>
    </row>
    <row r="52" ht="12.75">
      <c r="A52" s="1">
        <v>51</v>
      </c>
    </row>
    <row r="53" ht="12.75">
      <c r="A53" s="1">
        <v>52</v>
      </c>
    </row>
    <row r="54" ht="12.75">
      <c r="A54" s="1">
        <v>53</v>
      </c>
    </row>
    <row r="55" ht="12.75">
      <c r="A55" s="1">
        <v>54</v>
      </c>
    </row>
    <row r="56" ht="12.75">
      <c r="A56" s="1">
        <v>55</v>
      </c>
    </row>
    <row r="57" ht="12.75">
      <c r="A57" s="1">
        <v>56</v>
      </c>
    </row>
    <row r="58" ht="12.75">
      <c r="A58" s="1">
        <v>57</v>
      </c>
    </row>
    <row r="59" ht="12.75">
      <c r="A59" s="1">
        <v>58</v>
      </c>
    </row>
    <row r="60" ht="12.75">
      <c r="A60" s="1">
        <v>59</v>
      </c>
    </row>
    <row r="61" ht="12.75">
      <c r="A61" s="1">
        <v>60</v>
      </c>
    </row>
    <row r="62" ht="12.75">
      <c r="A62" s="1">
        <v>61</v>
      </c>
    </row>
    <row r="63" ht="12.75">
      <c r="A63" s="1">
        <v>62</v>
      </c>
    </row>
    <row r="64" ht="12.75">
      <c r="A64" s="1">
        <v>63</v>
      </c>
    </row>
    <row r="65" ht="12.75">
      <c r="A65" s="1">
        <v>64</v>
      </c>
    </row>
    <row r="66" ht="12.75">
      <c r="A66" s="1">
        <v>65</v>
      </c>
    </row>
    <row r="67" ht="12.75">
      <c r="A67" s="1">
        <v>66</v>
      </c>
    </row>
    <row r="68" ht="12.75">
      <c r="A68" s="1">
        <v>67</v>
      </c>
    </row>
    <row r="69" ht="12.75">
      <c r="A69" s="1">
        <v>68</v>
      </c>
    </row>
    <row r="70" ht="12.75">
      <c r="A70" s="1">
        <v>69</v>
      </c>
    </row>
    <row r="71" ht="12.75">
      <c r="A71" s="1">
        <v>70</v>
      </c>
    </row>
    <row r="72" ht="12.75">
      <c r="A72" s="1">
        <v>71</v>
      </c>
    </row>
    <row r="73" ht="12.75">
      <c r="A73" s="1">
        <v>72</v>
      </c>
    </row>
    <row r="74" ht="12.75">
      <c r="A74" s="1">
        <v>73</v>
      </c>
    </row>
    <row r="75" ht="12.75">
      <c r="A75" s="1">
        <v>74</v>
      </c>
    </row>
    <row r="76" ht="12.75">
      <c r="A76" s="1">
        <v>75</v>
      </c>
    </row>
    <row r="77" ht="12.75">
      <c r="A77" s="1">
        <v>76</v>
      </c>
    </row>
    <row r="78" ht="12.75">
      <c r="A78" s="1">
        <v>77</v>
      </c>
    </row>
    <row r="79" ht="12.75">
      <c r="A79" s="1">
        <v>78</v>
      </c>
    </row>
    <row r="80" ht="12.75">
      <c r="A80" s="1">
        <v>79</v>
      </c>
    </row>
    <row r="81" ht="12.75">
      <c r="A81" s="1">
        <v>80</v>
      </c>
    </row>
    <row r="82" ht="12.75">
      <c r="A82" s="1">
        <v>81</v>
      </c>
    </row>
    <row r="83" ht="12.75">
      <c r="A83" s="1">
        <v>82</v>
      </c>
    </row>
    <row r="84" ht="12.75">
      <c r="A84" s="1">
        <v>83</v>
      </c>
    </row>
    <row r="85" ht="12.75">
      <c r="A85" s="1">
        <v>84</v>
      </c>
    </row>
    <row r="86" ht="12.75">
      <c r="A86" s="1">
        <v>85</v>
      </c>
    </row>
    <row r="87" ht="12.75">
      <c r="A87" s="1">
        <v>86</v>
      </c>
    </row>
    <row r="88" ht="12.75">
      <c r="A88" s="1">
        <v>87</v>
      </c>
    </row>
    <row r="89" ht="12.75">
      <c r="A89" s="1">
        <v>88</v>
      </c>
    </row>
    <row r="90" ht="12.75">
      <c r="A90" s="1">
        <v>89</v>
      </c>
    </row>
    <row r="91" ht="12.75">
      <c r="A91" s="1">
        <v>90</v>
      </c>
    </row>
    <row r="92" ht="12.75">
      <c r="A92" s="1">
        <v>91</v>
      </c>
    </row>
    <row r="93" ht="12.75">
      <c r="A93" s="1">
        <v>92</v>
      </c>
    </row>
    <row r="94" ht="12.75">
      <c r="A94" s="1">
        <v>93</v>
      </c>
    </row>
    <row r="95" ht="12.75">
      <c r="A95" s="1">
        <v>94</v>
      </c>
    </row>
    <row r="96" ht="12.75">
      <c r="A96" s="1">
        <v>95</v>
      </c>
    </row>
    <row r="97" ht="12.75">
      <c r="A97" s="1">
        <v>96</v>
      </c>
    </row>
    <row r="98" ht="12.75">
      <c r="A98" s="1">
        <v>97</v>
      </c>
    </row>
    <row r="99" ht="12.75">
      <c r="A99" s="1">
        <v>98</v>
      </c>
    </row>
    <row r="100" ht="12.75">
      <c r="A100" s="1">
        <v>99</v>
      </c>
    </row>
    <row r="101" ht="12.75">
      <c r="A101" s="1">
        <v>100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2"/>
  <sheetViews>
    <sheetView workbookViewId="0" topLeftCell="A4">
      <selection activeCell="C36" sqref="C36"/>
    </sheetView>
  </sheetViews>
  <sheetFormatPr defaultColWidth="9.00390625" defaultRowHeight="12.75"/>
  <cols>
    <col min="1" max="1" width="9.125" style="7" customWidth="1"/>
    <col min="2" max="2" width="6.625" style="8" customWidth="1"/>
    <col min="3" max="3" width="30.125" style="0" customWidth="1"/>
    <col min="4" max="4" width="29.875" style="9" customWidth="1"/>
    <col min="5" max="5" width="13.625" style="9" customWidth="1"/>
    <col min="6" max="6" width="13.625" style="8" customWidth="1"/>
    <col min="8" max="8" width="9.00390625" style="8" customWidth="1"/>
  </cols>
  <sheetData>
    <row r="1" spans="1:256" s="11" customFormat="1" ht="53.25" customHeight="1">
      <c r="A1" s="118" t="s">
        <v>44</v>
      </c>
      <c r="B1" s="118"/>
      <c r="C1" s="118"/>
      <c r="D1" s="118"/>
      <c r="E1" s="118"/>
      <c r="F1" s="118"/>
      <c r="G1" s="118"/>
      <c r="H1" s="10"/>
      <c r="IV1"/>
    </row>
    <row r="2" spans="1:256" s="11" customFormat="1" ht="43.5" customHeight="1">
      <c r="A2" s="119" t="s">
        <v>45</v>
      </c>
      <c r="B2" s="119"/>
      <c r="C2" s="119"/>
      <c r="D2" s="119"/>
      <c r="E2" s="119"/>
      <c r="F2" s="119"/>
      <c r="G2" s="119"/>
      <c r="H2" s="10"/>
      <c r="IV2"/>
    </row>
    <row r="3" spans="1:256" s="11" customFormat="1" ht="123" customHeight="1">
      <c r="A3" s="120"/>
      <c r="B3" s="120"/>
      <c r="C3" s="120"/>
      <c r="D3" s="120"/>
      <c r="E3" s="120"/>
      <c r="F3" s="120"/>
      <c r="G3" s="120"/>
      <c r="H3" s="10"/>
      <c r="IV3"/>
    </row>
    <row r="4" spans="1:256" s="11" customFormat="1" ht="47.25" customHeight="1">
      <c r="A4" s="121" t="s">
        <v>46</v>
      </c>
      <c r="B4" s="121"/>
      <c r="C4" s="121"/>
      <c r="D4" s="121"/>
      <c r="E4" s="121"/>
      <c r="F4" s="121"/>
      <c r="G4" s="121"/>
      <c r="H4" s="10"/>
      <c r="IV4"/>
    </row>
    <row r="5" spans="1:256" s="18" customFormat="1" ht="32.25" customHeight="1">
      <c r="A5" s="12"/>
      <c r="B5" s="13" t="s">
        <v>47</v>
      </c>
      <c r="C5" s="14" t="s">
        <v>48</v>
      </c>
      <c r="D5" s="15" t="s">
        <v>1</v>
      </c>
      <c r="E5" s="16" t="s">
        <v>49</v>
      </c>
      <c r="F5" s="16" t="s">
        <v>50</v>
      </c>
      <c r="G5" s="17" t="s">
        <v>51</v>
      </c>
      <c r="IV5"/>
    </row>
    <row r="6" spans="1:8" ht="12.75">
      <c r="A6" s="122">
        <v>1</v>
      </c>
      <c r="B6" s="19">
        <v>1</v>
      </c>
      <c r="C6" s="20" t="s">
        <v>3</v>
      </c>
      <c r="D6" s="20" t="s">
        <v>4</v>
      </c>
      <c r="E6" s="21">
        <v>0.00019849537037037033</v>
      </c>
      <c r="F6" s="21">
        <v>0.00019733796296296296</v>
      </c>
      <c r="G6" s="22">
        <f aca="true" t="shared" si="0" ref="G6:G33">E6+F6</f>
        <v>0.0003958333333333333</v>
      </c>
      <c r="H6"/>
    </row>
    <row r="7" spans="1:8" ht="12.75">
      <c r="A7" s="122"/>
      <c r="B7" s="23">
        <v>2</v>
      </c>
      <c r="C7" s="24" t="s">
        <v>5</v>
      </c>
      <c r="D7" s="24" t="s">
        <v>6</v>
      </c>
      <c r="E7" s="25">
        <v>0.00022523148148148147</v>
      </c>
      <c r="F7" s="25">
        <v>0.0002199074074074074</v>
      </c>
      <c r="G7" s="26">
        <f t="shared" si="0"/>
        <v>0.0004451388888888889</v>
      </c>
      <c r="H7"/>
    </row>
    <row r="8" spans="1:8" ht="12.75">
      <c r="A8" s="123">
        <v>2</v>
      </c>
      <c r="B8" s="27">
        <v>3</v>
      </c>
      <c r="C8" s="28" t="s">
        <v>7</v>
      </c>
      <c r="D8" s="28" t="s">
        <v>8</v>
      </c>
      <c r="E8" s="29">
        <v>0.0005341435185185184</v>
      </c>
      <c r="F8" s="29">
        <v>0.0006577546296296296</v>
      </c>
      <c r="G8" s="30">
        <f t="shared" si="0"/>
        <v>0.001191898148148148</v>
      </c>
      <c r="H8"/>
    </row>
    <row r="9" spans="1:8" ht="12.75">
      <c r="A9" s="123"/>
      <c r="B9" s="31">
        <v>4</v>
      </c>
      <c r="C9" s="32" t="s">
        <v>9</v>
      </c>
      <c r="D9" s="32" t="s">
        <v>8</v>
      </c>
      <c r="E9" s="33">
        <v>0.020833333333333332</v>
      </c>
      <c r="F9" s="33">
        <v>0.0005254629629629629</v>
      </c>
      <c r="G9" s="34">
        <f t="shared" si="0"/>
        <v>0.021358796296296296</v>
      </c>
      <c r="H9"/>
    </row>
    <row r="10" spans="1:8" ht="12.75">
      <c r="A10" s="122">
        <v>3</v>
      </c>
      <c r="B10" s="19">
        <v>5</v>
      </c>
      <c r="C10" s="20" t="s">
        <v>10</v>
      </c>
      <c r="D10" s="20" t="s">
        <v>8</v>
      </c>
      <c r="E10" s="21">
        <v>0.0005157407407407408</v>
      </c>
      <c r="F10" s="21">
        <v>0.020833333333333332</v>
      </c>
      <c r="G10" s="22">
        <f t="shared" si="0"/>
        <v>0.021349074074074072</v>
      </c>
      <c r="H10"/>
    </row>
    <row r="11" spans="1:8" ht="12.75">
      <c r="A11" s="122"/>
      <c r="B11" s="23">
        <v>6</v>
      </c>
      <c r="C11" s="24" t="s">
        <v>11</v>
      </c>
      <c r="D11" s="24" t="s">
        <v>8</v>
      </c>
      <c r="E11" s="25">
        <v>0.0003844907407407407</v>
      </c>
      <c r="F11" s="25">
        <v>0.00043148148148148147</v>
      </c>
      <c r="G11" s="26">
        <f t="shared" si="0"/>
        <v>0.0008159722222222222</v>
      </c>
      <c r="H11"/>
    </row>
    <row r="12" spans="1:8" ht="12.75">
      <c r="A12" s="123">
        <v>4</v>
      </c>
      <c r="B12" s="27">
        <v>7</v>
      </c>
      <c r="C12" s="28" t="s">
        <v>12</v>
      </c>
      <c r="D12" s="28" t="s">
        <v>13</v>
      </c>
      <c r="E12" s="29">
        <v>0.00014594907407407406</v>
      </c>
      <c r="F12" s="29">
        <v>0.0001607638888888889</v>
      </c>
      <c r="G12" s="30">
        <f t="shared" si="0"/>
        <v>0.00030671296296296295</v>
      </c>
      <c r="H12"/>
    </row>
    <row r="13" spans="1:8" ht="12.75">
      <c r="A13" s="123"/>
      <c r="B13" s="31">
        <v>8</v>
      </c>
      <c r="C13" s="32" t="s">
        <v>14</v>
      </c>
      <c r="D13" s="32" t="s">
        <v>15</v>
      </c>
      <c r="E13" s="33">
        <v>0.00017523148148148148</v>
      </c>
      <c r="F13" s="33">
        <v>0.00016631944444444441</v>
      </c>
      <c r="G13" s="34">
        <f t="shared" si="0"/>
        <v>0.0003415509259259259</v>
      </c>
      <c r="H13"/>
    </row>
    <row r="14" spans="1:8" ht="12.75">
      <c r="A14" s="122">
        <v>5</v>
      </c>
      <c r="B14" s="19">
        <v>9</v>
      </c>
      <c r="C14" s="20" t="s">
        <v>16</v>
      </c>
      <c r="D14" s="20" t="s">
        <v>17</v>
      </c>
      <c r="E14" s="21">
        <v>0.0006218749999999999</v>
      </c>
      <c r="F14" s="21">
        <v>0.020833333333333332</v>
      </c>
      <c r="G14" s="22">
        <f t="shared" si="0"/>
        <v>0.021455208333333333</v>
      </c>
      <c r="H14"/>
    </row>
    <row r="15" spans="1:8" ht="12.75">
      <c r="A15" s="122"/>
      <c r="B15" s="23">
        <v>10</v>
      </c>
      <c r="C15" s="24" t="s">
        <v>18</v>
      </c>
      <c r="D15" s="24" t="s">
        <v>19</v>
      </c>
      <c r="E15" s="25">
        <v>0.0005510416666666666</v>
      </c>
      <c r="F15" s="25">
        <v>0.0005410879629629629</v>
      </c>
      <c r="G15" s="26">
        <f t="shared" si="0"/>
        <v>0.0010921296296296295</v>
      </c>
      <c r="H15"/>
    </row>
    <row r="16" spans="1:8" ht="12.75">
      <c r="A16" s="123">
        <v>6</v>
      </c>
      <c r="B16" s="27">
        <v>11</v>
      </c>
      <c r="C16" s="28" t="s">
        <v>20</v>
      </c>
      <c r="D16" s="28" t="s">
        <v>21</v>
      </c>
      <c r="E16" s="29">
        <v>0.00021273148148148147</v>
      </c>
      <c r="F16" s="29">
        <v>0.000196875</v>
      </c>
      <c r="G16" s="30">
        <f t="shared" si="0"/>
        <v>0.0004096064814814815</v>
      </c>
      <c r="H16"/>
    </row>
    <row r="17" spans="1:8" ht="12.75">
      <c r="A17" s="123"/>
      <c r="B17" s="31">
        <v>12</v>
      </c>
      <c r="C17" s="32" t="s">
        <v>22</v>
      </c>
      <c r="D17" s="32" t="s">
        <v>23</v>
      </c>
      <c r="E17" s="33">
        <v>0.00026631944444444446</v>
      </c>
      <c r="F17" s="33">
        <v>0.0002903935185185185</v>
      </c>
      <c r="G17" s="34">
        <f t="shared" si="0"/>
        <v>0.000556712962962963</v>
      </c>
      <c r="H17"/>
    </row>
    <row r="18" spans="1:8" ht="12.75">
      <c r="A18" s="122">
        <v>7</v>
      </c>
      <c r="B18" s="19">
        <v>13</v>
      </c>
      <c r="C18" s="20" t="s">
        <v>24</v>
      </c>
      <c r="D18" s="20" t="s">
        <v>23</v>
      </c>
      <c r="E18" s="21">
        <v>0.00021828703703703702</v>
      </c>
      <c r="F18" s="21">
        <v>0.00034166666666666666</v>
      </c>
      <c r="G18" s="22">
        <f t="shared" si="0"/>
        <v>0.0005599537037037037</v>
      </c>
      <c r="H18"/>
    </row>
    <row r="19" spans="1:8" ht="12.75">
      <c r="A19" s="122"/>
      <c r="B19" s="23">
        <v>14</v>
      </c>
      <c r="C19" s="24" t="s">
        <v>25</v>
      </c>
      <c r="D19" s="24" t="s">
        <v>26</v>
      </c>
      <c r="E19" s="25">
        <v>0.0002071759259259259</v>
      </c>
      <c r="F19" s="25">
        <v>0.00026597222222222224</v>
      </c>
      <c r="G19" s="26">
        <f t="shared" si="0"/>
        <v>0.0004731481481481481</v>
      </c>
      <c r="H19"/>
    </row>
    <row r="20" spans="1:8" ht="12.75">
      <c r="A20" s="123">
        <v>8</v>
      </c>
      <c r="B20" s="27">
        <v>15</v>
      </c>
      <c r="C20" s="28" t="s">
        <v>27</v>
      </c>
      <c r="D20" s="28" t="s">
        <v>28</v>
      </c>
      <c r="E20" s="29">
        <v>0.0002287037037037037</v>
      </c>
      <c r="F20" s="29">
        <v>0.00021608796296296298</v>
      </c>
      <c r="G20" s="30">
        <f t="shared" si="0"/>
        <v>0.0004447916666666667</v>
      </c>
      <c r="H20"/>
    </row>
    <row r="21" spans="1:8" ht="12.75">
      <c r="A21" s="123"/>
      <c r="B21" s="31">
        <v>16</v>
      </c>
      <c r="C21" s="32" t="s">
        <v>29</v>
      </c>
      <c r="D21" s="32" t="s">
        <v>30</v>
      </c>
      <c r="E21" s="33">
        <v>0.00020833333333333332</v>
      </c>
      <c r="F21" s="33">
        <v>0.0002748842592592592</v>
      </c>
      <c r="G21" s="34">
        <f t="shared" si="0"/>
        <v>0.00048321759259259254</v>
      </c>
      <c r="H21"/>
    </row>
    <row r="22" spans="1:8" ht="12.75">
      <c r="A22" s="122">
        <v>9</v>
      </c>
      <c r="B22" s="19">
        <v>17</v>
      </c>
      <c r="C22" s="20" t="s">
        <v>31</v>
      </c>
      <c r="D22" s="20" t="s">
        <v>30</v>
      </c>
      <c r="E22" s="21">
        <v>0.0002634259259259259</v>
      </c>
      <c r="F22" s="21">
        <v>0.0002795138888888889</v>
      </c>
      <c r="G22" s="22">
        <f t="shared" si="0"/>
        <v>0.0005429398148148148</v>
      </c>
      <c r="H22"/>
    </row>
    <row r="23" spans="1:8" ht="12.75">
      <c r="A23" s="122"/>
      <c r="B23" s="23">
        <v>18</v>
      </c>
      <c r="C23" s="24" t="s">
        <v>32</v>
      </c>
      <c r="D23" s="24" t="s">
        <v>30</v>
      </c>
      <c r="E23" s="25">
        <v>0.00020335648148148147</v>
      </c>
      <c r="F23" s="25">
        <v>0.0002347222222222222</v>
      </c>
      <c r="G23" s="26">
        <f t="shared" si="0"/>
        <v>0.00043807870370370366</v>
      </c>
      <c r="H23"/>
    </row>
    <row r="24" spans="1:8" ht="12.75">
      <c r="A24" s="123">
        <v>10</v>
      </c>
      <c r="B24" s="27">
        <v>19</v>
      </c>
      <c r="C24" s="28" t="s">
        <v>33</v>
      </c>
      <c r="D24" s="28" t="s">
        <v>30</v>
      </c>
      <c r="E24" s="29">
        <v>0.00014317129629629627</v>
      </c>
      <c r="F24" s="29">
        <v>0.00015486111111111112</v>
      </c>
      <c r="G24" s="30">
        <f t="shared" si="0"/>
        <v>0.0002980324074074074</v>
      </c>
      <c r="H24"/>
    </row>
    <row r="25" spans="1:8" ht="12.75">
      <c r="A25" s="123"/>
      <c r="B25" s="31">
        <v>20</v>
      </c>
      <c r="C25" s="32" t="s">
        <v>34</v>
      </c>
      <c r="D25" s="32" t="s">
        <v>35</v>
      </c>
      <c r="E25" s="33">
        <v>0.0003179398148148148</v>
      </c>
      <c r="F25" s="33">
        <v>0.0003755787037037037</v>
      </c>
      <c r="G25" s="34">
        <f t="shared" si="0"/>
        <v>0.0006935185185185184</v>
      </c>
      <c r="H25"/>
    </row>
    <row r="26" spans="1:8" ht="12.75">
      <c r="A26" s="122">
        <v>11</v>
      </c>
      <c r="B26" s="19">
        <v>21</v>
      </c>
      <c r="C26" s="20" t="s">
        <v>36</v>
      </c>
      <c r="D26" s="20" t="s">
        <v>35</v>
      </c>
      <c r="E26" s="21">
        <v>0.0004092592592592592</v>
      </c>
      <c r="F26" s="21">
        <v>0.0003975694444444444</v>
      </c>
      <c r="G26" s="22">
        <f t="shared" si="0"/>
        <v>0.0008068287037037037</v>
      </c>
      <c r="H26"/>
    </row>
    <row r="27" spans="1:8" ht="12.75">
      <c r="A27" s="122"/>
      <c r="B27" s="23">
        <v>22</v>
      </c>
      <c r="C27" s="24" t="s">
        <v>37</v>
      </c>
      <c r="D27" s="24" t="s">
        <v>8</v>
      </c>
      <c r="E27" s="25">
        <v>0.020833333333333332</v>
      </c>
      <c r="F27" s="25">
        <v>0.0002976851851851852</v>
      </c>
      <c r="G27" s="26">
        <f t="shared" si="0"/>
        <v>0.021131018518518518</v>
      </c>
      <c r="H27"/>
    </row>
    <row r="28" spans="1:8" ht="12.75">
      <c r="A28" s="123">
        <v>12</v>
      </c>
      <c r="B28" s="27">
        <v>23</v>
      </c>
      <c r="C28" s="28" t="s">
        <v>38</v>
      </c>
      <c r="D28" s="28" t="s">
        <v>30</v>
      </c>
      <c r="E28" s="29">
        <v>0.0006040509259259258</v>
      </c>
      <c r="F28" s="29">
        <v>0.0005850694444444444</v>
      </c>
      <c r="G28" s="30">
        <f t="shared" si="0"/>
        <v>0.0011891203703703703</v>
      </c>
      <c r="H28"/>
    </row>
    <row r="29" spans="1:8" ht="12.75">
      <c r="A29" s="123"/>
      <c r="B29" s="31">
        <v>24</v>
      </c>
      <c r="C29" s="32" t="s">
        <v>39</v>
      </c>
      <c r="D29" s="32" t="s">
        <v>8</v>
      </c>
      <c r="E29" s="33">
        <v>0.0002712962962962963</v>
      </c>
      <c r="F29" s="33">
        <v>0.0002842592592592592</v>
      </c>
      <c r="G29" s="34">
        <f t="shared" si="0"/>
        <v>0.0005555555555555554</v>
      </c>
      <c r="H29"/>
    </row>
    <row r="30" spans="1:8" ht="12.75">
      <c r="A30" s="122">
        <v>13</v>
      </c>
      <c r="B30" s="19">
        <v>25</v>
      </c>
      <c r="C30" s="20" t="s">
        <v>40</v>
      </c>
      <c r="D30" s="20" t="s">
        <v>30</v>
      </c>
      <c r="E30" s="21">
        <v>0.00014733796296296297</v>
      </c>
      <c r="F30" s="21">
        <v>0.00015694444444444444</v>
      </c>
      <c r="G30" s="22">
        <f t="shared" si="0"/>
        <v>0.0003042824074074074</v>
      </c>
      <c r="H30"/>
    </row>
    <row r="31" spans="1:8" ht="12.75">
      <c r="A31" s="122"/>
      <c r="B31" s="23">
        <v>26</v>
      </c>
      <c r="C31" s="24" t="s">
        <v>41</v>
      </c>
      <c r="D31" s="24" t="s">
        <v>42</v>
      </c>
      <c r="E31" s="25">
        <v>0.00011666666666666667</v>
      </c>
      <c r="F31" s="25">
        <v>0.0001335648148148148</v>
      </c>
      <c r="G31" s="26">
        <f t="shared" si="0"/>
        <v>0.0002502314814814815</v>
      </c>
      <c r="H31"/>
    </row>
    <row r="32" spans="1:8" ht="12.75">
      <c r="A32" s="124">
        <v>14</v>
      </c>
      <c r="B32" s="27">
        <v>27</v>
      </c>
      <c r="C32" s="28" t="s">
        <v>43</v>
      </c>
      <c r="D32" s="28" t="s">
        <v>17</v>
      </c>
      <c r="E32" s="29">
        <v>0.0007739583333333333</v>
      </c>
      <c r="F32" s="29">
        <v>0.0008042824074074073</v>
      </c>
      <c r="G32" s="30">
        <f t="shared" si="0"/>
        <v>0.0015782407407407407</v>
      </c>
      <c r="H32"/>
    </row>
    <row r="33" spans="1:8" ht="12.75">
      <c r="A33" s="124"/>
      <c r="B33" s="23"/>
      <c r="C33" s="24">
        <f>'Prezentacia M'!B29</f>
        <v>0</v>
      </c>
      <c r="D33" s="24">
        <f>'Prezentacia M'!C29</f>
        <v>0</v>
      </c>
      <c r="E33" s="25"/>
      <c r="F33" s="25"/>
      <c r="G33" s="26">
        <f t="shared" si="0"/>
        <v>0</v>
      </c>
      <c r="H33"/>
    </row>
    <row r="34" spans="1:8" ht="12.75">
      <c r="A34"/>
      <c r="D34"/>
      <c r="E34"/>
      <c r="F34"/>
      <c r="H34"/>
    </row>
    <row r="35" spans="1:8" ht="12.75">
      <c r="A35"/>
      <c r="D35"/>
      <c r="E35"/>
      <c r="F35"/>
      <c r="H35"/>
    </row>
    <row r="36" spans="1:8" ht="12.75">
      <c r="A36"/>
      <c r="D36"/>
      <c r="E36"/>
      <c r="F36"/>
      <c r="H36"/>
    </row>
    <row r="37" spans="1:8" ht="12.75">
      <c r="A37"/>
      <c r="D37"/>
      <c r="E37"/>
      <c r="F37"/>
      <c r="H37"/>
    </row>
    <row r="38" spans="1:8" ht="12.75">
      <c r="A38"/>
      <c r="D38"/>
      <c r="E38"/>
      <c r="F38"/>
      <c r="H38"/>
    </row>
    <row r="39" spans="1:8" ht="12.75">
      <c r="A39"/>
      <c r="D39"/>
      <c r="E39"/>
      <c r="F39"/>
      <c r="H39"/>
    </row>
    <row r="40" spans="1:8" ht="12.75">
      <c r="A40"/>
      <c r="D40"/>
      <c r="E40"/>
      <c r="F40"/>
      <c r="H40"/>
    </row>
    <row r="41" spans="1:8" ht="12.75">
      <c r="A41"/>
      <c r="D41"/>
      <c r="E41"/>
      <c r="F41"/>
      <c r="H41"/>
    </row>
    <row r="42" spans="1:8" ht="12.75">
      <c r="A42"/>
      <c r="D42"/>
      <c r="E42"/>
      <c r="F42"/>
      <c r="H42"/>
    </row>
    <row r="43" spans="1:8" ht="12.75">
      <c r="A43"/>
      <c r="D43"/>
      <c r="E43"/>
      <c r="F43"/>
      <c r="H43"/>
    </row>
    <row r="44" spans="1:8" ht="12.75">
      <c r="A44"/>
      <c r="D44"/>
      <c r="E44"/>
      <c r="F44"/>
      <c r="H44"/>
    </row>
    <row r="45" spans="1:8" ht="12.75">
      <c r="A45"/>
      <c r="D45"/>
      <c r="E45"/>
      <c r="F45"/>
      <c r="H45"/>
    </row>
    <row r="46" spans="1:8" ht="12.75">
      <c r="A46"/>
      <c r="D46"/>
      <c r="E46"/>
      <c r="F46"/>
      <c r="H46"/>
    </row>
    <row r="47" spans="1:8" ht="12.75">
      <c r="A47"/>
      <c r="D47"/>
      <c r="E47"/>
      <c r="F47"/>
      <c r="H47"/>
    </row>
    <row r="48" spans="1:8" ht="12.75">
      <c r="A48"/>
      <c r="D48"/>
      <c r="E48"/>
      <c r="F48"/>
      <c r="H48"/>
    </row>
    <row r="49" spans="1:8" ht="12.75">
      <c r="A49"/>
      <c r="D49"/>
      <c r="E49"/>
      <c r="F49"/>
      <c r="H49"/>
    </row>
    <row r="50" spans="1:8" ht="12.75">
      <c r="A50"/>
      <c r="D50"/>
      <c r="E50"/>
      <c r="F50"/>
      <c r="H50"/>
    </row>
    <row r="51" spans="1:8" ht="12.75">
      <c r="A51"/>
      <c r="D51"/>
      <c r="E51"/>
      <c r="F51"/>
      <c r="H51"/>
    </row>
    <row r="52" spans="1:8" ht="12.75">
      <c r="A52"/>
      <c r="D52"/>
      <c r="E52"/>
      <c r="F52"/>
      <c r="H52"/>
    </row>
    <row r="53" spans="1:8" ht="12.75">
      <c r="A53"/>
      <c r="D53"/>
      <c r="E53"/>
      <c r="F53"/>
      <c r="H53"/>
    </row>
    <row r="54" spans="1:8" ht="12.75">
      <c r="A54"/>
      <c r="D54"/>
      <c r="E54"/>
      <c r="F54"/>
      <c r="H54"/>
    </row>
    <row r="55" spans="1:8" ht="12.75">
      <c r="A55"/>
      <c r="D55"/>
      <c r="E55"/>
      <c r="F55"/>
      <c r="H55"/>
    </row>
    <row r="56" spans="1:8" ht="12.75">
      <c r="A56"/>
      <c r="D56"/>
      <c r="E56"/>
      <c r="F56"/>
      <c r="H56"/>
    </row>
    <row r="57" spans="1:8" ht="12.75">
      <c r="A57"/>
      <c r="D57"/>
      <c r="E57"/>
      <c r="F57"/>
      <c r="H57"/>
    </row>
    <row r="58" spans="1:8" ht="12.75">
      <c r="A58"/>
      <c r="D58"/>
      <c r="E58"/>
      <c r="F58"/>
      <c r="H58"/>
    </row>
    <row r="59" spans="1:8" ht="12.75">
      <c r="A59"/>
      <c r="D59"/>
      <c r="E59"/>
      <c r="F59"/>
      <c r="H59"/>
    </row>
    <row r="60" spans="1:8" ht="12.75">
      <c r="A60"/>
      <c r="D60"/>
      <c r="E60"/>
      <c r="F60"/>
      <c r="H60"/>
    </row>
    <row r="61" spans="1:8" ht="12.75">
      <c r="A61"/>
      <c r="D61"/>
      <c r="E61"/>
      <c r="F61"/>
      <c r="H61"/>
    </row>
    <row r="62" spans="1:8" ht="12.75">
      <c r="A62"/>
      <c r="D62"/>
      <c r="E62"/>
      <c r="F62"/>
      <c r="H62"/>
    </row>
    <row r="63" spans="1:8" ht="12.75">
      <c r="A63"/>
      <c r="D63"/>
      <c r="E63"/>
      <c r="F63"/>
      <c r="H63"/>
    </row>
    <row r="64" spans="1:8" ht="12.75">
      <c r="A64"/>
      <c r="D64"/>
      <c r="E64"/>
      <c r="F64"/>
      <c r="H64"/>
    </row>
    <row r="65" spans="1:8" ht="12.75">
      <c r="A65"/>
      <c r="D65"/>
      <c r="E65"/>
      <c r="F65"/>
      <c r="H65"/>
    </row>
    <row r="66" spans="1:8" ht="12.75">
      <c r="A66"/>
      <c r="D66"/>
      <c r="E66"/>
      <c r="F66"/>
      <c r="H66"/>
    </row>
    <row r="67" spans="1:8" ht="12.75">
      <c r="A67"/>
      <c r="D67"/>
      <c r="E67"/>
      <c r="F67"/>
      <c r="H67"/>
    </row>
    <row r="68" spans="1:8" ht="12.75">
      <c r="A68"/>
      <c r="D68"/>
      <c r="E68"/>
      <c r="F68"/>
      <c r="H68"/>
    </row>
    <row r="69" spans="1:8" ht="12.75">
      <c r="A69"/>
      <c r="D69"/>
      <c r="E69"/>
      <c r="F69"/>
      <c r="H69"/>
    </row>
    <row r="70" spans="1:8" ht="12.75">
      <c r="A70"/>
      <c r="D70"/>
      <c r="E70"/>
      <c r="F70"/>
      <c r="H70"/>
    </row>
    <row r="71" spans="1:8" ht="12.75">
      <c r="A71"/>
      <c r="D71"/>
      <c r="E71"/>
      <c r="F71"/>
      <c r="H71"/>
    </row>
    <row r="72" spans="1:8" ht="12.75">
      <c r="A72"/>
      <c r="D72"/>
      <c r="E72"/>
      <c r="F72"/>
      <c r="H72"/>
    </row>
    <row r="73" spans="1:8" ht="12.75">
      <c r="A73"/>
      <c r="D73"/>
      <c r="E73"/>
      <c r="F73"/>
      <c r="H73"/>
    </row>
    <row r="74" spans="1:8" ht="12.75">
      <c r="A74"/>
      <c r="D74"/>
      <c r="E74"/>
      <c r="F74"/>
      <c r="H74"/>
    </row>
    <row r="75" spans="1:8" ht="12.75">
      <c r="A75"/>
      <c r="D75"/>
      <c r="E75"/>
      <c r="F75"/>
      <c r="H75"/>
    </row>
    <row r="76" spans="1:8" ht="12.75">
      <c r="A76"/>
      <c r="D76"/>
      <c r="E76"/>
      <c r="F76"/>
      <c r="H76"/>
    </row>
    <row r="77" spans="1:8" ht="12.75">
      <c r="A77"/>
      <c r="D77"/>
      <c r="E77"/>
      <c r="F77"/>
      <c r="H77"/>
    </row>
    <row r="78" spans="1:8" ht="12.75">
      <c r="A78"/>
      <c r="D78"/>
      <c r="E78"/>
      <c r="F78"/>
      <c r="H78"/>
    </row>
    <row r="79" spans="1:8" ht="12.75">
      <c r="A79"/>
      <c r="D79"/>
      <c r="E79"/>
      <c r="F79"/>
      <c r="H79"/>
    </row>
    <row r="80" spans="1:8" ht="12.75">
      <c r="A80"/>
      <c r="D80"/>
      <c r="E80"/>
      <c r="F80"/>
      <c r="H80"/>
    </row>
    <row r="81" spans="1:8" ht="12.75">
      <c r="A81"/>
      <c r="D81"/>
      <c r="E81"/>
      <c r="F81"/>
      <c r="H81"/>
    </row>
    <row r="82" spans="1:8" ht="12.75">
      <c r="A82"/>
      <c r="D82"/>
      <c r="E82"/>
      <c r="F82"/>
      <c r="H82"/>
    </row>
    <row r="83" spans="1:8" ht="12.75">
      <c r="A83"/>
      <c r="D83"/>
      <c r="E83"/>
      <c r="F83"/>
      <c r="H83"/>
    </row>
    <row r="84" spans="1:8" ht="12.75">
      <c r="A84"/>
      <c r="D84"/>
      <c r="E84"/>
      <c r="F84"/>
      <c r="H84"/>
    </row>
    <row r="85" spans="1:8" ht="12.75">
      <c r="A85"/>
      <c r="D85"/>
      <c r="E85"/>
      <c r="F85"/>
      <c r="H85"/>
    </row>
    <row r="86" spans="1:8" ht="12.75">
      <c r="A86"/>
      <c r="D86"/>
      <c r="E86"/>
      <c r="F86"/>
      <c r="H86"/>
    </row>
    <row r="87" spans="1:8" ht="12.75">
      <c r="A87"/>
      <c r="D87"/>
      <c r="E87"/>
      <c r="F87"/>
      <c r="H87"/>
    </row>
    <row r="88" spans="1:8" ht="12.75">
      <c r="A88"/>
      <c r="D88"/>
      <c r="E88"/>
      <c r="F88"/>
      <c r="H88"/>
    </row>
    <row r="89" spans="1:8" ht="12.75">
      <c r="A89"/>
      <c r="D89"/>
      <c r="E89"/>
      <c r="F89"/>
      <c r="H89"/>
    </row>
    <row r="90" spans="1:8" ht="12.75">
      <c r="A90"/>
      <c r="D90"/>
      <c r="E90"/>
      <c r="F90"/>
      <c r="H90"/>
    </row>
    <row r="91" spans="1:8" ht="12.75">
      <c r="A91"/>
      <c r="D91"/>
      <c r="E91"/>
      <c r="F91"/>
      <c r="H91"/>
    </row>
    <row r="92" spans="1:8" ht="12.75">
      <c r="A92"/>
      <c r="D92"/>
      <c r="E92"/>
      <c r="F92"/>
      <c r="H92"/>
    </row>
    <row r="93" spans="1:8" ht="12.75">
      <c r="A93"/>
      <c r="D93"/>
      <c r="E93"/>
      <c r="F93"/>
      <c r="H93"/>
    </row>
    <row r="94" spans="1:8" ht="12.75">
      <c r="A94"/>
      <c r="D94"/>
      <c r="E94"/>
      <c r="F94"/>
      <c r="H94"/>
    </row>
    <row r="95" spans="1:8" ht="12.75">
      <c r="A95"/>
      <c r="D95"/>
      <c r="E95"/>
      <c r="F95"/>
      <c r="H95"/>
    </row>
    <row r="96" spans="1:8" ht="12.75">
      <c r="A96"/>
      <c r="D96"/>
      <c r="E96"/>
      <c r="F96"/>
      <c r="H96"/>
    </row>
    <row r="97" spans="1:8" ht="12.75">
      <c r="A97"/>
      <c r="D97"/>
      <c r="E97"/>
      <c r="F97"/>
      <c r="H97"/>
    </row>
    <row r="98" spans="1:8" ht="12.75">
      <c r="A98"/>
      <c r="D98"/>
      <c r="E98"/>
      <c r="F98"/>
      <c r="H98"/>
    </row>
    <row r="99" spans="1:8" ht="12.75">
      <c r="A99"/>
      <c r="D99"/>
      <c r="E99"/>
      <c r="F99"/>
      <c r="H99"/>
    </row>
    <row r="100" spans="1:8" ht="12.75">
      <c r="A100"/>
      <c r="D100"/>
      <c r="E100"/>
      <c r="F100"/>
      <c r="H100"/>
    </row>
    <row r="101" spans="1:8" ht="12.75">
      <c r="A101"/>
      <c r="D101"/>
      <c r="E101"/>
      <c r="F101"/>
      <c r="H101"/>
    </row>
    <row r="102" spans="1:8" ht="12.75">
      <c r="A102"/>
      <c r="D102"/>
      <c r="E102"/>
      <c r="F102"/>
      <c r="H102"/>
    </row>
    <row r="103" spans="1:8" ht="12.75">
      <c r="A103"/>
      <c r="D103"/>
      <c r="E103"/>
      <c r="F103"/>
      <c r="H103"/>
    </row>
    <row r="104" spans="1:8" ht="12.75">
      <c r="A104"/>
      <c r="D104"/>
      <c r="E104"/>
      <c r="F104"/>
      <c r="H104"/>
    </row>
    <row r="105" spans="1:8" ht="12.75">
      <c r="A105"/>
      <c r="D105"/>
      <c r="E105"/>
      <c r="F105"/>
      <c r="H105"/>
    </row>
    <row r="106" spans="1:8" ht="12.75">
      <c r="A106"/>
      <c r="D106"/>
      <c r="E106"/>
      <c r="F106"/>
      <c r="H106"/>
    </row>
    <row r="107" spans="1:8" ht="12.75">
      <c r="A107"/>
      <c r="D107"/>
      <c r="E107"/>
      <c r="F107"/>
      <c r="H107"/>
    </row>
    <row r="108" spans="1:8" ht="12.75">
      <c r="A108"/>
      <c r="D108"/>
      <c r="E108"/>
      <c r="F108"/>
      <c r="H108"/>
    </row>
    <row r="109" spans="1:8" ht="12.75">
      <c r="A109"/>
      <c r="D109"/>
      <c r="E109"/>
      <c r="F109"/>
      <c r="H109"/>
    </row>
    <row r="110" spans="1:8" ht="12.75">
      <c r="A110"/>
      <c r="D110"/>
      <c r="E110"/>
      <c r="F110"/>
      <c r="H110"/>
    </row>
    <row r="111" spans="1:8" ht="12.75">
      <c r="A111"/>
      <c r="D111"/>
      <c r="E111"/>
      <c r="F111"/>
      <c r="H111"/>
    </row>
    <row r="112" spans="1:8" ht="12.75">
      <c r="A112"/>
      <c r="D112"/>
      <c r="E112"/>
      <c r="F112"/>
      <c r="H112"/>
    </row>
  </sheetData>
  <mergeCells count="18">
    <mergeCell ref="A30:A31"/>
    <mergeCell ref="A32:A33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  <mergeCell ref="A1:G1"/>
    <mergeCell ref="A2:G2"/>
    <mergeCell ref="A3:G3"/>
    <mergeCell ref="A4:G4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workbookViewId="0" topLeftCell="A1">
      <selection activeCell="E21" sqref="E21"/>
    </sheetView>
  </sheetViews>
  <sheetFormatPr defaultColWidth="9.00390625" defaultRowHeight="12.75"/>
  <cols>
    <col min="1" max="1" width="8.625" style="8" customWidth="1"/>
    <col min="2" max="2" width="5.50390625" style="0" customWidth="1"/>
    <col min="3" max="3" width="30.125" style="0" customWidth="1"/>
    <col min="4" max="4" width="26.875" style="9" customWidth="1"/>
    <col min="5" max="6" width="13.125" style="9" customWidth="1"/>
  </cols>
  <sheetData>
    <row r="1" spans="1:7" s="11" customFormat="1" ht="53.25" customHeight="1">
      <c r="A1" s="118" t="s">
        <v>44</v>
      </c>
      <c r="B1" s="118"/>
      <c r="C1" s="118"/>
      <c r="D1" s="118"/>
      <c r="E1" s="118"/>
      <c r="F1" s="118"/>
      <c r="G1" s="118"/>
    </row>
    <row r="2" spans="1:7" s="11" customFormat="1" ht="43.5" customHeight="1">
      <c r="A2" s="119" t="s">
        <v>45</v>
      </c>
      <c r="B2" s="119"/>
      <c r="C2" s="119"/>
      <c r="D2" s="119"/>
      <c r="E2" s="119"/>
      <c r="F2" s="119"/>
      <c r="G2" s="119"/>
    </row>
    <row r="3" spans="1:7" s="11" customFormat="1" ht="123" customHeight="1">
      <c r="A3" s="125"/>
      <c r="B3" s="125"/>
      <c r="C3" s="125"/>
      <c r="D3" s="125"/>
      <c r="E3" s="125"/>
      <c r="F3" s="125"/>
      <c r="G3" s="125"/>
    </row>
    <row r="4" spans="1:7" s="11" customFormat="1" ht="24.75" customHeight="1">
      <c r="A4" s="121" t="s">
        <v>52</v>
      </c>
      <c r="B4" s="121"/>
      <c r="C4" s="121"/>
      <c r="D4" s="121"/>
      <c r="E4" s="121"/>
      <c r="F4" s="121"/>
      <c r="G4" s="121"/>
    </row>
    <row r="5" spans="1:7" ht="32.25" customHeight="1">
      <c r="A5" s="35" t="s">
        <v>53</v>
      </c>
      <c r="B5" s="36" t="s">
        <v>47</v>
      </c>
      <c r="C5" s="36" t="s">
        <v>48</v>
      </c>
      <c r="D5" s="36" t="s">
        <v>1</v>
      </c>
      <c r="E5" s="36" t="s">
        <v>54</v>
      </c>
      <c r="F5" s="36" t="s">
        <v>55</v>
      </c>
      <c r="G5" s="37" t="s">
        <v>51</v>
      </c>
    </row>
    <row r="6" spans="1:7" ht="12.75">
      <c r="A6" s="38" t="s">
        <v>56</v>
      </c>
      <c r="B6" s="39">
        <f>'Kvalifikacia M'!B31</f>
        <v>26</v>
      </c>
      <c r="C6" s="39" t="str">
        <f>'Kvalifikacia M'!C31</f>
        <v>Libor Hroza</v>
      </c>
      <c r="D6" s="39" t="str">
        <f>'Kvalifikacia M'!D31</f>
        <v>Tj. ISKRA Nový Bor, Mammut, Rockpoint, ČR</v>
      </c>
      <c r="E6" s="40">
        <f>'Kvalifikacia M'!E31</f>
        <v>0.00011666666666666667</v>
      </c>
      <c r="F6" s="40">
        <f>'Kvalifikacia M'!F31</f>
        <v>0.0001335648148148148</v>
      </c>
      <c r="G6" s="41">
        <f>'Kvalifikacia M'!G31</f>
        <v>0.0002502314814814815</v>
      </c>
    </row>
    <row r="7" spans="1:7" ht="12.75">
      <c r="A7" s="42" t="s">
        <v>57</v>
      </c>
      <c r="B7" s="43">
        <f>'Kvalifikacia M'!B24</f>
        <v>19</v>
      </c>
      <c r="C7" s="43" t="str">
        <f>'Kvalifikacia M'!C24</f>
        <v>Matej Švub</v>
      </c>
      <c r="D7" s="43" t="str">
        <f>'Kvalifikacia M'!D24</f>
        <v>CCCBBB</v>
      </c>
      <c r="E7" s="44">
        <f>'Kvalifikacia M'!E24</f>
        <v>0.00014317129629629627</v>
      </c>
      <c r="F7" s="44">
        <f>'Kvalifikacia M'!F24</f>
        <v>0.00015486111111111112</v>
      </c>
      <c r="G7" s="45">
        <f>'Kvalifikacia M'!G24</f>
        <v>0.0002980324074074074</v>
      </c>
    </row>
    <row r="8" spans="1:7" ht="12.75">
      <c r="A8" s="42" t="s">
        <v>58</v>
      </c>
      <c r="B8" s="43">
        <f>'Kvalifikacia M'!B30</f>
        <v>25</v>
      </c>
      <c r="C8" s="43" t="str">
        <f>'Kvalifikacia M'!C30</f>
        <v>Ondro Švub</v>
      </c>
      <c r="D8" s="43" t="str">
        <f>'Kvalifikacia M'!D30</f>
        <v>CCCBBB</v>
      </c>
      <c r="E8" s="44">
        <f>'Kvalifikacia M'!E30</f>
        <v>0.00014733796296296297</v>
      </c>
      <c r="F8" s="44">
        <f>'Kvalifikacia M'!F30</f>
        <v>0.00015694444444444444</v>
      </c>
      <c r="G8" s="45">
        <f>'Kvalifikacia M'!G30</f>
        <v>0.0003042824074074074</v>
      </c>
    </row>
    <row r="9" spans="1:7" ht="12.75">
      <c r="A9" s="42" t="s">
        <v>59</v>
      </c>
      <c r="B9" s="43">
        <f>'Kvalifikacia M'!B12</f>
        <v>7</v>
      </c>
      <c r="C9" s="43" t="str">
        <f>'Kvalifikacia M'!C12</f>
        <v>Tomáš Greksák</v>
      </c>
      <c r="D9" s="43" t="str">
        <f>'Kvalifikacia M'!D12</f>
        <v>Vertical Bratislava</v>
      </c>
      <c r="E9" s="44">
        <f>'Kvalifikacia M'!E12</f>
        <v>0.00014594907407407406</v>
      </c>
      <c r="F9" s="44">
        <f>'Kvalifikacia M'!F12</f>
        <v>0.0001607638888888889</v>
      </c>
      <c r="G9" s="45">
        <f>'Kvalifikacia M'!G12</f>
        <v>0.00030671296296296295</v>
      </c>
    </row>
    <row r="10" spans="1:7" ht="12.75">
      <c r="A10" s="42" t="s">
        <v>60</v>
      </c>
      <c r="B10" s="43">
        <f>'Kvalifikacia M'!B13</f>
        <v>8</v>
      </c>
      <c r="C10" s="43" t="str">
        <f>'Kvalifikacia M'!C13</f>
        <v>Kubo Kováčik</v>
      </c>
      <c r="D10" s="43" t="str">
        <f>'Kvalifikacia M'!D13</f>
        <v>MKŠK Modra, VERTIGO</v>
      </c>
      <c r="E10" s="44">
        <f>'Kvalifikacia M'!E13</f>
        <v>0.00017523148148148148</v>
      </c>
      <c r="F10" s="44">
        <f>'Kvalifikacia M'!F13</f>
        <v>0.00016631944444444441</v>
      </c>
      <c r="G10" s="45">
        <f>'Kvalifikacia M'!G13</f>
        <v>0.0003415509259259259</v>
      </c>
    </row>
    <row r="11" spans="1:7" ht="12.75">
      <c r="A11" s="42" t="s">
        <v>61</v>
      </c>
      <c r="B11" s="43">
        <f>'Kvalifikacia M'!B6</f>
        <v>1</v>
      </c>
      <c r="C11" s="43" t="str">
        <f>'Kvalifikacia M'!C6</f>
        <v>David Šatánek</v>
      </c>
      <c r="D11" s="43" t="str">
        <f>'Kvalifikacia M'!D6</f>
        <v>Metropol Košice, Šport RYSY</v>
      </c>
      <c r="E11" s="44">
        <f>'Kvalifikacia M'!E6</f>
        <v>0.00019849537037037033</v>
      </c>
      <c r="F11" s="44">
        <f>'Kvalifikacia M'!F6</f>
        <v>0.00019733796296296296</v>
      </c>
      <c r="G11" s="45">
        <f>'Kvalifikacia M'!G6</f>
        <v>0.0003958333333333333</v>
      </c>
    </row>
    <row r="12" spans="1:7" ht="12.75">
      <c r="A12" s="42" t="s">
        <v>62</v>
      </c>
      <c r="B12" s="43">
        <f>'Kvalifikacia M'!B16</f>
        <v>11</v>
      </c>
      <c r="C12" s="43" t="str">
        <f>'Kvalifikacia M'!C16</f>
        <v>Marek Leitman</v>
      </c>
      <c r="D12" s="43" t="str">
        <f>'Kvalifikacia M'!D16</f>
        <v>HK Baník Prievidza</v>
      </c>
      <c r="E12" s="44">
        <f>'Kvalifikacia M'!E16</f>
        <v>0.00021273148148148147</v>
      </c>
      <c r="F12" s="44">
        <f>'Kvalifikacia M'!F16</f>
        <v>0.000196875</v>
      </c>
      <c r="G12" s="45">
        <f>'Kvalifikacia M'!G16</f>
        <v>0.0004096064814814815</v>
      </c>
    </row>
    <row r="13" spans="1:7" ht="12.75">
      <c r="A13" s="42" t="s">
        <v>63</v>
      </c>
      <c r="B13" s="43">
        <f>'Kvalifikacia M'!B23</f>
        <v>18</v>
      </c>
      <c r="C13" s="43" t="str">
        <f>'Kvalifikacia M'!C23</f>
        <v>Robert Ragan</v>
      </c>
      <c r="D13" s="43" t="str">
        <f>'Kvalifikacia M'!D23</f>
        <v>CCCBBB</v>
      </c>
      <c r="E13" s="44">
        <f>'Kvalifikacia M'!E23</f>
        <v>0.00020335648148148147</v>
      </c>
      <c r="F13" s="44">
        <f>'Kvalifikacia M'!F23</f>
        <v>0.0002347222222222222</v>
      </c>
      <c r="G13" s="45">
        <f>'Kvalifikacia M'!G23</f>
        <v>0.00043807870370370366</v>
      </c>
    </row>
    <row r="14" spans="1:7" ht="12.75">
      <c r="A14" s="42" t="s">
        <v>64</v>
      </c>
      <c r="B14" s="43">
        <f>'Kvalifikacia M'!B20</f>
        <v>15</v>
      </c>
      <c r="C14" s="43" t="str">
        <f>'Kvalifikacia M'!C20</f>
        <v>Ľubomír Vrábel</v>
      </c>
      <c r="D14" s="43" t="str">
        <f>'Kvalifikacia M'!D20</f>
        <v>HASTA, SAYERLACK, Belá stred, Š 1203, LEICA, Boeing 747</v>
      </c>
      <c r="E14" s="44">
        <f>'Kvalifikacia M'!E20</f>
        <v>0.0002287037037037037</v>
      </c>
      <c r="F14" s="44">
        <f>'Kvalifikacia M'!F20</f>
        <v>0.00021608796296296298</v>
      </c>
      <c r="G14" s="45">
        <f>'Kvalifikacia M'!G20</f>
        <v>0.0004447916666666667</v>
      </c>
    </row>
    <row r="15" spans="1:7" ht="12.75">
      <c r="A15" s="42" t="s">
        <v>65</v>
      </c>
      <c r="B15" s="43">
        <f>'Kvalifikacia M'!B7</f>
        <v>2</v>
      </c>
      <c r="C15" s="43" t="str">
        <f>'Kvalifikacia M'!C7</f>
        <v>Jaro Alexa</v>
      </c>
      <c r="D15" s="43" t="str">
        <f>'Kvalifikacia M'!D7</f>
        <v>Boulderoom team</v>
      </c>
      <c r="E15" s="44">
        <f>'Kvalifikacia M'!E7</f>
        <v>0.00022523148148148147</v>
      </c>
      <c r="F15" s="44">
        <f>'Kvalifikacia M'!F7</f>
        <v>0.0002199074074074074</v>
      </c>
      <c r="G15" s="45">
        <f>'Kvalifikacia M'!G7</f>
        <v>0.0004451388888888889</v>
      </c>
    </row>
    <row r="16" spans="1:7" ht="12.75">
      <c r="A16" s="42" t="s">
        <v>66</v>
      </c>
      <c r="B16" s="43">
        <f>'Kvalifikacia M'!B19</f>
        <v>14</v>
      </c>
      <c r="C16" s="43" t="str">
        <f>'Kvalifikacia M'!C19</f>
        <v>Kuba Hejl</v>
      </c>
      <c r="D16" s="43" t="str">
        <f>'Kvalifikacia M'!D19</f>
        <v>Mammut Holešovice, ČR</v>
      </c>
      <c r="E16" s="44">
        <f>'Kvalifikacia M'!E19</f>
        <v>0.0002071759259259259</v>
      </c>
      <c r="F16" s="44">
        <f>'Kvalifikacia M'!F19</f>
        <v>0.00026597222222222224</v>
      </c>
      <c r="G16" s="45">
        <f>'Kvalifikacia M'!G19</f>
        <v>0.0004731481481481481</v>
      </c>
    </row>
    <row r="17" spans="1:7" ht="12.75">
      <c r="A17" s="42" t="s">
        <v>67</v>
      </c>
      <c r="B17" s="43">
        <f>'Kvalifikacia M'!B21</f>
        <v>16</v>
      </c>
      <c r="C17" s="43" t="str">
        <f>'Kvalifikacia M'!C21</f>
        <v>Jirka Švub</v>
      </c>
      <c r="D17" s="43" t="str">
        <f>'Kvalifikacia M'!D21</f>
        <v>CCCBBB</v>
      </c>
      <c r="E17" s="44">
        <f>'Kvalifikacia M'!E21</f>
        <v>0.00020833333333333332</v>
      </c>
      <c r="F17" s="44">
        <f>'Kvalifikacia M'!F21</f>
        <v>0.0002748842592592592</v>
      </c>
      <c r="G17" s="45">
        <f>'Kvalifikacia M'!G21</f>
        <v>0.00048321759259259254</v>
      </c>
    </row>
    <row r="18" spans="1:7" ht="12.75">
      <c r="A18" s="42" t="s">
        <v>68</v>
      </c>
      <c r="B18" s="43">
        <f>'Kvalifikacia M'!B22</f>
        <v>17</v>
      </c>
      <c r="C18" s="43" t="str">
        <f>'Kvalifikacia M'!C22</f>
        <v>Miro Hraško</v>
      </c>
      <c r="D18" s="43" t="str">
        <f>'Kvalifikacia M'!D22</f>
        <v>CCCBBB</v>
      </c>
      <c r="E18" s="44">
        <f>'Kvalifikacia M'!E22</f>
        <v>0.0002634259259259259</v>
      </c>
      <c r="F18" s="44">
        <f>'Kvalifikacia M'!F22</f>
        <v>0.0002795138888888889</v>
      </c>
      <c r="G18" s="45">
        <f>'Kvalifikacia M'!G22</f>
        <v>0.0005429398148148148</v>
      </c>
    </row>
    <row r="19" spans="1:7" ht="12.75">
      <c r="A19" s="42" t="s">
        <v>69</v>
      </c>
      <c r="B19" s="43">
        <f>'Kvalifikacia M'!B29</f>
        <v>24</v>
      </c>
      <c r="C19" s="43" t="str">
        <f>'Kvalifikacia M'!C29</f>
        <v>Marián Decký</v>
      </c>
      <c r="D19" s="43" t="str">
        <f>'Kvalifikacia M'!D29</f>
        <v>Poprad</v>
      </c>
      <c r="E19" s="44">
        <f>'Kvalifikacia M'!E29</f>
        <v>0.0002712962962962963</v>
      </c>
      <c r="F19" s="44">
        <f>'Kvalifikacia M'!F29</f>
        <v>0.0002842592592592592</v>
      </c>
      <c r="G19" s="45">
        <f>'Kvalifikacia M'!G29</f>
        <v>0.0005555555555555554</v>
      </c>
    </row>
    <row r="20" spans="1:7" ht="12.75">
      <c r="A20" s="42" t="s">
        <v>70</v>
      </c>
      <c r="B20" s="43">
        <f>'Kvalifikacia M'!B17</f>
        <v>12</v>
      </c>
      <c r="C20" s="43" t="str">
        <f>'Kvalifikacia M'!C17</f>
        <v>Maroš Brodanský</v>
      </c>
      <c r="D20" s="43" t="str">
        <f>'Kvalifikacia M'!D17</f>
        <v>JAMES Kežmarok</v>
      </c>
      <c r="E20" s="44">
        <f>'Kvalifikacia M'!E17</f>
        <v>0.00026631944444444446</v>
      </c>
      <c r="F20" s="44">
        <f>'Kvalifikacia M'!F17</f>
        <v>0.0002903935185185185</v>
      </c>
      <c r="G20" s="45">
        <f>'Kvalifikacia M'!G17</f>
        <v>0.000556712962962963</v>
      </c>
    </row>
    <row r="21" spans="1:7" ht="12.75">
      <c r="A21" s="42" t="s">
        <v>71</v>
      </c>
      <c r="B21" s="43">
        <f>'Kvalifikacia M'!B18</f>
        <v>13</v>
      </c>
      <c r="C21" s="43" t="str">
        <f>'Kvalifikacia M'!C18</f>
        <v>Števo Bednár</v>
      </c>
      <c r="D21" s="43" t="str">
        <f>'Kvalifikacia M'!D18</f>
        <v>JAMES Kežmarok</v>
      </c>
      <c r="E21" s="44">
        <f>'Kvalifikacia M'!E18</f>
        <v>0.00021828703703703702</v>
      </c>
      <c r="F21" s="44">
        <f>'Kvalifikacia M'!F18</f>
        <v>0.00034166666666666666</v>
      </c>
      <c r="G21" s="45">
        <f>'Kvalifikacia M'!G18</f>
        <v>0.0005599537037037037</v>
      </c>
    </row>
    <row r="22" spans="1:7" ht="12.75">
      <c r="A22" s="42" t="s">
        <v>72</v>
      </c>
      <c r="B22" s="43">
        <f>'Kvalifikacia M'!B25</f>
        <v>20</v>
      </c>
      <c r="C22" s="43" t="str">
        <f>'Kvalifikacia M'!C25</f>
        <v>Dávid Smrek</v>
      </c>
      <c r="D22" s="43" t="str">
        <f>'Kvalifikacia M'!D25</f>
        <v>Stará Ľubovňa</v>
      </c>
      <c r="E22" s="44">
        <f>'Kvalifikacia M'!E25</f>
        <v>0.0003179398148148148</v>
      </c>
      <c r="F22" s="44">
        <f>'Kvalifikacia M'!F25</f>
        <v>0.0003755787037037037</v>
      </c>
      <c r="G22" s="45">
        <f>'Kvalifikacia M'!G25</f>
        <v>0.0006935185185185184</v>
      </c>
    </row>
    <row r="23" spans="1:7" ht="12.75">
      <c r="A23" s="42" t="s">
        <v>73</v>
      </c>
      <c r="B23" s="43">
        <f>'Kvalifikacia M'!B26</f>
        <v>21</v>
      </c>
      <c r="C23" s="43" t="str">
        <f>'Kvalifikacia M'!C26</f>
        <v>Matej Michna</v>
      </c>
      <c r="D23" s="43" t="str">
        <f>'Kvalifikacia M'!D26</f>
        <v>Stará Ľubovňa</v>
      </c>
      <c r="E23" s="44">
        <f>'Kvalifikacia M'!E26</f>
        <v>0.0004092592592592592</v>
      </c>
      <c r="F23" s="44">
        <f>'Kvalifikacia M'!F26</f>
        <v>0.0003975694444444444</v>
      </c>
      <c r="G23" s="45">
        <f>'Kvalifikacia M'!G26</f>
        <v>0.0008068287037037037</v>
      </c>
    </row>
    <row r="24" spans="1:7" ht="12.75">
      <c r="A24" s="42" t="s">
        <v>74</v>
      </c>
      <c r="B24" s="43">
        <f>'Kvalifikacia M'!B11</f>
        <v>6</v>
      </c>
      <c r="C24" s="43" t="str">
        <f>'Kvalifikacia M'!C11</f>
        <v>Luboš Mahdal</v>
      </c>
      <c r="D24" s="43" t="str">
        <f>'Kvalifikacia M'!D11</f>
        <v>Poprad</v>
      </c>
      <c r="E24" s="44">
        <f>'Kvalifikacia M'!E11</f>
        <v>0.0003844907407407407</v>
      </c>
      <c r="F24" s="44">
        <f>'Kvalifikacia M'!F11</f>
        <v>0.00043148148148148147</v>
      </c>
      <c r="G24" s="45">
        <f>'Kvalifikacia M'!G11</f>
        <v>0.0008159722222222222</v>
      </c>
    </row>
    <row r="25" spans="1:7" ht="12.75">
      <c r="A25" s="42" t="s">
        <v>75</v>
      </c>
      <c r="B25" s="43">
        <f>'Kvalifikacia M'!B15</f>
        <v>10</v>
      </c>
      <c r="C25" s="43" t="str">
        <f>'Kvalifikacia M'!C15</f>
        <v>Janko Bulejčík</v>
      </c>
      <c r="D25" s="43" t="str">
        <f>'Kvalifikacia M'!D15</f>
        <v>Northland, Sokol Žilina</v>
      </c>
      <c r="E25" s="44">
        <f>'Kvalifikacia M'!E15</f>
        <v>0.0005510416666666666</v>
      </c>
      <c r="F25" s="44">
        <f>'Kvalifikacia M'!F15</f>
        <v>0.0005410879629629629</v>
      </c>
      <c r="G25" s="45">
        <f>'Kvalifikacia M'!G15</f>
        <v>0.0010921296296296295</v>
      </c>
    </row>
    <row r="26" spans="1:7" ht="12.75">
      <c r="A26" s="42" t="s">
        <v>76</v>
      </c>
      <c r="B26" s="43">
        <f>'Kvalifikacia M'!B28</f>
        <v>23</v>
      </c>
      <c r="C26" s="43" t="str">
        <f>'Kvalifikacia M'!C28</f>
        <v>Kubo Švub</v>
      </c>
      <c r="D26" s="43" t="str">
        <f>'Kvalifikacia M'!D28</f>
        <v>CCCBBB</v>
      </c>
      <c r="E26" s="44">
        <f>'Kvalifikacia M'!E28</f>
        <v>0.0006040509259259258</v>
      </c>
      <c r="F26" s="44">
        <f>'Kvalifikacia M'!F28</f>
        <v>0.0005850694444444444</v>
      </c>
      <c r="G26" s="45">
        <f>'Kvalifikacia M'!G28</f>
        <v>0.0011891203703703703</v>
      </c>
    </row>
    <row r="27" spans="1:7" ht="12.75">
      <c r="A27" s="42" t="s">
        <v>77</v>
      </c>
      <c r="B27" s="43">
        <f>'Kvalifikacia M'!B8</f>
        <v>3</v>
      </c>
      <c r="C27" s="43" t="str">
        <f>'Kvalifikacia M'!C8</f>
        <v>Mišo Bekeš</v>
      </c>
      <c r="D27" s="43" t="str">
        <f>'Kvalifikacia M'!D8</f>
        <v>Poprad</v>
      </c>
      <c r="E27" s="44">
        <f>'Kvalifikacia M'!E8</f>
        <v>0.0005341435185185184</v>
      </c>
      <c r="F27" s="44">
        <f>'Kvalifikacia M'!F8</f>
        <v>0.0006577546296296296</v>
      </c>
      <c r="G27" s="45">
        <f>'Kvalifikacia M'!G8</f>
        <v>0.001191898148148148</v>
      </c>
    </row>
    <row r="28" spans="1:7" ht="12.75">
      <c r="A28" s="42" t="s">
        <v>78</v>
      </c>
      <c r="B28" s="43">
        <f>'Kvalifikacia M'!B32</f>
        <v>27</v>
      </c>
      <c r="C28" s="43" t="str">
        <f>'Kvalifikacia M'!C32</f>
        <v>Miroslav Antalík</v>
      </c>
      <c r="D28" s="43" t="str">
        <f>'Kvalifikacia M'!D32</f>
        <v>MKŠK Modra</v>
      </c>
      <c r="E28" s="44">
        <f>'Kvalifikacia M'!E32</f>
        <v>0.0007739583333333333</v>
      </c>
      <c r="F28" s="44">
        <f>'Kvalifikacia M'!F32</f>
        <v>0.0008042824074074073</v>
      </c>
      <c r="G28" s="45">
        <f>'Kvalifikacia M'!G32</f>
        <v>0.0015782407407407407</v>
      </c>
    </row>
    <row r="29" spans="1:7" ht="12.75">
      <c r="A29" s="42" t="s">
        <v>79</v>
      </c>
      <c r="B29" s="43">
        <f>'Kvalifikacia M'!B27</f>
        <v>22</v>
      </c>
      <c r="C29" s="43" t="str">
        <f>'Kvalifikacia M'!C27</f>
        <v>Rasťo Dalecký</v>
      </c>
      <c r="D29" s="43" t="str">
        <f>'Kvalifikacia M'!D27</f>
        <v>Poprad</v>
      </c>
      <c r="E29" s="44">
        <f>'Kvalifikacia M'!E27</f>
        <v>0.020833333333333332</v>
      </c>
      <c r="F29" s="44">
        <f>'Kvalifikacia M'!F27</f>
        <v>0.0002976851851851852</v>
      </c>
      <c r="G29" s="45">
        <f>'Kvalifikacia M'!G27</f>
        <v>0.021131018518518518</v>
      </c>
    </row>
    <row r="30" spans="1:7" ht="12.75">
      <c r="A30" s="42" t="s">
        <v>80</v>
      </c>
      <c r="B30" s="43">
        <f>'Kvalifikacia M'!B10</f>
        <v>5</v>
      </c>
      <c r="C30" s="43" t="str">
        <f>'Kvalifikacia M'!C10</f>
        <v>Peter Hovorka</v>
      </c>
      <c r="D30" s="43" t="str">
        <f>'Kvalifikacia M'!D10</f>
        <v>Poprad</v>
      </c>
      <c r="E30" s="44">
        <f>'Kvalifikacia M'!E10</f>
        <v>0.0005157407407407408</v>
      </c>
      <c r="F30" s="44">
        <f>'Kvalifikacia M'!F10</f>
        <v>0.020833333333333332</v>
      </c>
      <c r="G30" s="45">
        <f>'Kvalifikacia M'!G10</f>
        <v>0.021349074074074072</v>
      </c>
    </row>
    <row r="31" spans="1:7" ht="12.75">
      <c r="A31" s="42" t="s">
        <v>81</v>
      </c>
      <c r="B31" s="43">
        <f>'Kvalifikacia M'!B9</f>
        <v>4</v>
      </c>
      <c r="C31" s="43" t="str">
        <f>'Kvalifikacia M'!C9</f>
        <v>Dávid Jakoda</v>
      </c>
      <c r="D31" s="43" t="str">
        <f>'Kvalifikacia M'!D9</f>
        <v>Poprad</v>
      </c>
      <c r="E31" s="44">
        <f>'Kvalifikacia M'!E9</f>
        <v>0.020833333333333332</v>
      </c>
      <c r="F31" s="44">
        <f>'Kvalifikacia M'!F9</f>
        <v>0.0005254629629629629</v>
      </c>
      <c r="G31" s="45">
        <f>'Kvalifikacia M'!G9</f>
        <v>0.021358796296296296</v>
      </c>
    </row>
    <row r="32" spans="1:7" ht="12.75">
      <c r="A32" s="46" t="s">
        <v>82</v>
      </c>
      <c r="B32" s="47">
        <f>'Kvalifikacia M'!B14</f>
        <v>9</v>
      </c>
      <c r="C32" s="47" t="str">
        <f>'Kvalifikacia M'!C14</f>
        <v>Jaro Kováčik</v>
      </c>
      <c r="D32" s="47" t="str">
        <f>'Kvalifikacia M'!D14</f>
        <v>MKŠK Modra</v>
      </c>
      <c r="E32" s="48">
        <f>'Kvalifikacia M'!E14</f>
        <v>0.0006218749999999999</v>
      </c>
      <c r="F32" s="48">
        <f>'Kvalifikacia M'!F14</f>
        <v>0.020833333333333332</v>
      </c>
      <c r="G32" s="49">
        <f>'Kvalifikacia M'!G14</f>
        <v>0.021455208333333333</v>
      </c>
    </row>
    <row r="33" spans="1:6" ht="12.75">
      <c r="A33"/>
      <c r="D33"/>
      <c r="E33"/>
      <c r="F33"/>
    </row>
    <row r="34" spans="1:6" ht="12.75">
      <c r="A34"/>
      <c r="D34"/>
      <c r="E34"/>
      <c r="F34"/>
    </row>
    <row r="35" spans="1:6" ht="12.75">
      <c r="A35"/>
      <c r="D35"/>
      <c r="E35"/>
      <c r="F3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  <row r="101" spans="1:6" ht="12.75">
      <c r="A101"/>
      <c r="D101"/>
      <c r="E101"/>
      <c r="F101"/>
    </row>
    <row r="102" spans="1:6" ht="12.75">
      <c r="A102"/>
      <c r="D102"/>
      <c r="E102"/>
      <c r="F102"/>
    </row>
    <row r="103" spans="1:6" ht="12.75">
      <c r="A103"/>
      <c r="D103"/>
      <c r="E103"/>
      <c r="F103"/>
    </row>
    <row r="104" spans="1:6" ht="12.75">
      <c r="A104"/>
      <c r="D104"/>
      <c r="E104"/>
      <c r="F104"/>
    </row>
    <row r="105" spans="1:6" ht="12.75">
      <c r="A105"/>
      <c r="D105"/>
      <c r="E105"/>
      <c r="F105"/>
    </row>
    <row r="106" spans="1:6" ht="12.75">
      <c r="A106"/>
      <c r="D106"/>
      <c r="E106"/>
      <c r="F106"/>
    </row>
    <row r="107" spans="1:6" ht="12.75">
      <c r="A107"/>
      <c r="D107"/>
      <c r="E107"/>
      <c r="F107"/>
    </row>
    <row r="108" spans="1:6" ht="12.75">
      <c r="A108"/>
      <c r="D108"/>
      <c r="E108"/>
      <c r="F108"/>
    </row>
  </sheetData>
  <mergeCells count="4">
    <mergeCell ref="A1:G1"/>
    <mergeCell ref="A2:G2"/>
    <mergeCell ref="A3:G3"/>
    <mergeCell ref="A4:G4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G30" sqref="G30"/>
    </sheetView>
  </sheetViews>
  <sheetFormatPr defaultColWidth="9.00390625" defaultRowHeight="12.75"/>
  <cols>
    <col min="1" max="1" width="5.375" style="0" customWidth="1"/>
    <col min="2" max="2" width="7.625" style="8" customWidth="1"/>
    <col min="3" max="3" width="21.50390625" style="0" customWidth="1"/>
    <col min="4" max="4" width="30.125" style="0" customWidth="1"/>
    <col min="5" max="6" width="8.625" style="0" customWidth="1"/>
  </cols>
  <sheetData>
    <row r="1" spans="1:7" ht="26.25" customHeight="1">
      <c r="A1" s="50"/>
      <c r="B1" s="13" t="s">
        <v>47</v>
      </c>
      <c r="C1" s="51" t="s">
        <v>48</v>
      </c>
      <c r="D1" s="52" t="s">
        <v>1</v>
      </c>
      <c r="E1" s="36" t="s">
        <v>54</v>
      </c>
      <c r="F1" s="36" t="s">
        <v>55</v>
      </c>
      <c r="G1" s="53" t="s">
        <v>51</v>
      </c>
    </row>
    <row r="2" spans="1:7" ht="12.75">
      <c r="A2" s="126">
        <v>1</v>
      </c>
      <c r="B2" s="54">
        <f>'Vysledky kvalifikácia'!B13</f>
        <v>18</v>
      </c>
      <c r="C2" s="55" t="str">
        <f>'Vysledky kvalifikácia'!C13</f>
        <v>Robert Ragan</v>
      </c>
      <c r="D2" s="55" t="str">
        <f>'Vysledky kvalifikácia'!D13</f>
        <v>CCCBBB</v>
      </c>
      <c r="E2" s="56">
        <v>0.000165162037037037</v>
      </c>
      <c r="F2" s="56">
        <v>0.00017685185185185184</v>
      </c>
      <c r="G2" s="57">
        <f aca="true" t="shared" si="0" ref="G2:G17">E2+F2</f>
        <v>0.0003420138888888889</v>
      </c>
    </row>
    <row r="3" spans="1:7" ht="12.75">
      <c r="A3" s="126"/>
      <c r="B3" s="58">
        <f>'Vysledky kvalifikácia'!B14</f>
        <v>15</v>
      </c>
      <c r="C3" s="59" t="str">
        <f>'Vysledky kvalifikácia'!C14</f>
        <v>Ľubomír Vrábel</v>
      </c>
      <c r="D3" s="59" t="str">
        <f>'Vysledky kvalifikácia'!D14</f>
        <v>HASTA, SAYERLACK, Belá stred, Š 1203, LEICA, Boeing 747</v>
      </c>
      <c r="E3" s="60">
        <v>0.0001880787037037037</v>
      </c>
      <c r="F3" s="60">
        <v>0.00022974537037037036</v>
      </c>
      <c r="G3" s="61">
        <f t="shared" si="0"/>
        <v>0.00041782407407407404</v>
      </c>
    </row>
    <row r="4" spans="1:7" ht="12.75">
      <c r="A4" s="127">
        <v>2</v>
      </c>
      <c r="B4" s="62">
        <f>'Vysledky kvalifikácia'!B12</f>
        <v>11</v>
      </c>
      <c r="C4" s="63" t="str">
        <f>'Vysledky kvalifikácia'!C12</f>
        <v>Marek Leitman</v>
      </c>
      <c r="D4" s="63" t="str">
        <f>'Vysledky kvalifikácia'!D12</f>
        <v>HK Baník Prievidza</v>
      </c>
      <c r="E4" s="64">
        <v>0.00015960648148148146</v>
      </c>
      <c r="F4" s="64">
        <v>0.00016608796296296296</v>
      </c>
      <c r="G4" s="65">
        <f t="shared" si="0"/>
        <v>0.0003256944444444444</v>
      </c>
    </row>
    <row r="5" spans="1:7" ht="12.75">
      <c r="A5" s="127"/>
      <c r="B5" s="66">
        <f>'Vysledky kvalifikácia'!B15</f>
        <v>2</v>
      </c>
      <c r="C5" s="67" t="str">
        <f>'Vysledky kvalifikácia'!C15</f>
        <v>Jaro Alexa</v>
      </c>
      <c r="D5" s="67" t="str">
        <f>'Vysledky kvalifikácia'!D15</f>
        <v>Boulderoom team</v>
      </c>
      <c r="E5" s="68">
        <v>0.00018831018518518518</v>
      </c>
      <c r="F5" s="68">
        <v>0.00022638888888888887</v>
      </c>
      <c r="G5" s="69">
        <f t="shared" si="0"/>
        <v>0.00041469907407407406</v>
      </c>
    </row>
    <row r="6" spans="1:7" ht="12.75">
      <c r="A6" s="126">
        <v>3</v>
      </c>
      <c r="B6" s="54">
        <f>'Vysledky kvalifikácia'!B11</f>
        <v>1</v>
      </c>
      <c r="C6" s="55" t="str">
        <f>'Vysledky kvalifikácia'!C11</f>
        <v>David Šatánek</v>
      </c>
      <c r="D6" s="55" t="str">
        <f>'Vysledky kvalifikácia'!D11</f>
        <v>Metropol Košice, Šport RYSY</v>
      </c>
      <c r="E6" s="56">
        <v>0.00014537037037037036</v>
      </c>
      <c r="F6" s="56">
        <v>0.0001966435185185185</v>
      </c>
      <c r="G6" s="57">
        <f t="shared" si="0"/>
        <v>0.0003420138888888889</v>
      </c>
    </row>
    <row r="7" spans="1:7" ht="12.75">
      <c r="A7" s="126"/>
      <c r="B7" s="58">
        <f>'Vysledky kvalifikácia'!B16</f>
        <v>14</v>
      </c>
      <c r="C7" s="59" t="str">
        <f>'Vysledky kvalifikácia'!C16</f>
        <v>Kuba Hejl</v>
      </c>
      <c r="D7" s="59" t="str">
        <f>'Vysledky kvalifikácia'!D16</f>
        <v>Mammut Holešovice, ČR</v>
      </c>
      <c r="E7" s="60">
        <v>0.00022685185185185186</v>
      </c>
      <c r="F7" s="60">
        <v>0.0002576388888888889</v>
      </c>
      <c r="G7" s="61">
        <f t="shared" si="0"/>
        <v>0.00048449074074074074</v>
      </c>
    </row>
    <row r="8" spans="1:7" ht="12.75">
      <c r="A8" s="127">
        <v>4</v>
      </c>
      <c r="B8" s="62">
        <f>'Vysledky kvalifikácia'!B10</f>
        <v>8</v>
      </c>
      <c r="C8" s="63" t="str">
        <f>'Vysledky kvalifikácia'!C10</f>
        <v>Kubo Kováčik</v>
      </c>
      <c r="D8" s="63" t="str">
        <f>'Vysledky kvalifikácia'!D10</f>
        <v>MKŠK Modra, VERTIGO</v>
      </c>
      <c r="E8" s="64">
        <v>0.00016527777777777775</v>
      </c>
      <c r="F8" s="64">
        <v>0.00016782407407407406</v>
      </c>
      <c r="G8" s="65">
        <f t="shared" si="0"/>
        <v>0.0003331018518518518</v>
      </c>
    </row>
    <row r="9" spans="1:7" ht="12.75">
      <c r="A9" s="127"/>
      <c r="B9" s="66">
        <f>'Vysledky kvalifikácia'!B17</f>
        <v>16</v>
      </c>
      <c r="C9" s="67" t="str">
        <f>'Vysledky kvalifikácia'!C17</f>
        <v>Jirka Švub</v>
      </c>
      <c r="D9" s="67" t="str">
        <f>'Vysledky kvalifikácia'!D17</f>
        <v>CCCBBB</v>
      </c>
      <c r="E9" s="68">
        <v>0.00020243055555555552</v>
      </c>
      <c r="F9" s="68">
        <v>0.00019791666666666666</v>
      </c>
      <c r="G9" s="69">
        <f t="shared" si="0"/>
        <v>0.0004003472222222222</v>
      </c>
    </row>
    <row r="10" spans="1:7" ht="12.75">
      <c r="A10" s="126">
        <v>5</v>
      </c>
      <c r="B10" s="54">
        <f>'Vysledky kvalifikácia'!B9</f>
        <v>7</v>
      </c>
      <c r="C10" s="55" t="str">
        <f>'Vysledky kvalifikácia'!C9</f>
        <v>Tomáš Greksák</v>
      </c>
      <c r="D10" s="55" t="str">
        <f>'Vysledky kvalifikácia'!D9</f>
        <v>Vertical Bratislava</v>
      </c>
      <c r="E10" s="56">
        <v>0.00012569444444444444</v>
      </c>
      <c r="F10" s="56">
        <v>0.00014479166666666666</v>
      </c>
      <c r="G10" s="57">
        <f t="shared" si="0"/>
        <v>0.0002704861111111111</v>
      </c>
    </row>
    <row r="11" spans="1:7" ht="12.75">
      <c r="A11" s="126"/>
      <c r="B11" s="58">
        <f>'Vysledky kvalifikácia'!B18</f>
        <v>17</v>
      </c>
      <c r="C11" s="59" t="str">
        <f>'Vysledky kvalifikácia'!C18</f>
        <v>Miro Hraško</v>
      </c>
      <c r="D11" s="59" t="str">
        <f>'Vysledky kvalifikácia'!D18</f>
        <v>CCCBBB</v>
      </c>
      <c r="E11" s="60">
        <v>0.00022557870370370367</v>
      </c>
      <c r="F11" s="60">
        <v>0.00023009259259259258</v>
      </c>
      <c r="G11" s="61">
        <f t="shared" si="0"/>
        <v>0.00045567129629629625</v>
      </c>
    </row>
    <row r="12" spans="1:7" ht="12.75">
      <c r="A12" s="127">
        <v>6</v>
      </c>
      <c r="B12" s="62">
        <f>'Vysledky kvalifikácia'!B8</f>
        <v>25</v>
      </c>
      <c r="C12" s="63" t="str">
        <f>'Vysledky kvalifikácia'!C8</f>
        <v>Ondro Švub</v>
      </c>
      <c r="D12" s="63" t="str">
        <f>'Vysledky kvalifikácia'!D8</f>
        <v>CCCBBB</v>
      </c>
      <c r="E12" s="64">
        <v>0.00013391203703703704</v>
      </c>
      <c r="F12" s="64">
        <v>0.0001603009259259259</v>
      </c>
      <c r="G12" s="65">
        <f t="shared" si="0"/>
        <v>0.0002942129629629629</v>
      </c>
    </row>
    <row r="13" spans="1:7" ht="12.75">
      <c r="A13" s="127"/>
      <c r="B13" s="66">
        <f>'Vysledky kvalifikácia'!B19</f>
        <v>24</v>
      </c>
      <c r="C13" s="67" t="str">
        <f>'Vysledky kvalifikácia'!C19</f>
        <v>Marián Decký</v>
      </c>
      <c r="D13" s="67" t="str">
        <f>'Vysledky kvalifikácia'!D19</f>
        <v>Poprad</v>
      </c>
      <c r="E13" s="68">
        <v>0.00027002314814814814</v>
      </c>
      <c r="F13" s="68">
        <v>0.00021770833333333332</v>
      </c>
      <c r="G13" s="69">
        <f t="shared" si="0"/>
        <v>0.00048773148148148146</v>
      </c>
    </row>
    <row r="14" spans="1:7" ht="12.75">
      <c r="A14" s="126">
        <v>7</v>
      </c>
      <c r="B14" s="54">
        <f>'Vysledky kvalifikácia'!B7</f>
        <v>19</v>
      </c>
      <c r="C14" s="55" t="str">
        <f>'Vysledky kvalifikácia'!C7</f>
        <v>Matej Švub</v>
      </c>
      <c r="D14" s="55" t="str">
        <f>'Vysledky kvalifikácia'!D7</f>
        <v>CCCBBB</v>
      </c>
      <c r="E14" s="56">
        <v>0.0001513888888888889</v>
      </c>
      <c r="F14" s="56">
        <v>0.0001579861111111111</v>
      </c>
      <c r="G14" s="57">
        <f t="shared" si="0"/>
        <v>0.00030937499999999997</v>
      </c>
    </row>
    <row r="15" spans="1:7" ht="12.75">
      <c r="A15" s="126"/>
      <c r="B15" s="58">
        <f>'Vysledky kvalifikácia'!B20</f>
        <v>12</v>
      </c>
      <c r="C15" s="59" t="str">
        <f>'Vysledky kvalifikácia'!C20</f>
        <v>Maroš Brodanský</v>
      </c>
      <c r="D15" s="59" t="str">
        <f>'Vysledky kvalifikácia'!D20</f>
        <v>JAMES Kežmarok</v>
      </c>
      <c r="E15" s="60">
        <v>0.0003186342592592593</v>
      </c>
      <c r="F15" s="60">
        <v>0.00023923611111111113</v>
      </c>
      <c r="G15" s="61">
        <f t="shared" si="0"/>
        <v>0.0005578703703703705</v>
      </c>
    </row>
    <row r="16" spans="1:7" ht="12.75">
      <c r="A16" s="126">
        <v>8</v>
      </c>
      <c r="B16" s="54">
        <f>'Vysledky kvalifikácia'!B6</f>
        <v>26</v>
      </c>
      <c r="C16" s="55" t="str">
        <f>'Vysledky kvalifikácia'!C6</f>
        <v>Libor Hroza</v>
      </c>
      <c r="D16" s="55" t="str">
        <f>'Vysledky kvalifikácia'!D6</f>
        <v>Tj. ISKRA Nový Bor, Mammut, Rockpoint, ČR</v>
      </c>
      <c r="E16" s="56">
        <v>0.0001167824074074074</v>
      </c>
      <c r="F16" s="56">
        <v>0.00013587962962962962</v>
      </c>
      <c r="G16" s="57">
        <f t="shared" si="0"/>
        <v>0.000252662037037037</v>
      </c>
    </row>
    <row r="17" spans="1:7" ht="12.75">
      <c r="A17" s="126"/>
      <c r="B17" s="58">
        <f>'Vysledky kvalifikácia'!B21</f>
        <v>13</v>
      </c>
      <c r="C17" s="59" t="str">
        <f>'Vysledky kvalifikácia'!C21</f>
        <v>Števo Bednár</v>
      </c>
      <c r="D17" s="59" t="str">
        <f>'Vysledky kvalifikácia'!D21</f>
        <v>JAMES Kežmarok</v>
      </c>
      <c r="E17" s="60">
        <v>0.0002597222222222222</v>
      </c>
      <c r="F17" s="60">
        <v>0.0002673611111111111</v>
      </c>
      <c r="G17" s="61">
        <f t="shared" si="0"/>
        <v>0.0005270833333333334</v>
      </c>
    </row>
  </sheetData>
  <mergeCells count="8">
    <mergeCell ref="A10:A11"/>
    <mergeCell ref="A12:A13"/>
    <mergeCell ref="A14:A15"/>
    <mergeCell ref="A16:A17"/>
    <mergeCell ref="A2:A3"/>
    <mergeCell ref="A4:A5"/>
    <mergeCell ref="A6:A7"/>
    <mergeCell ref="A8:A9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F6" sqref="F6"/>
    </sheetView>
  </sheetViews>
  <sheetFormatPr defaultColWidth="9.00390625" defaultRowHeight="12.75"/>
  <cols>
    <col min="1" max="1" width="5.375" style="0" customWidth="1"/>
    <col min="2" max="2" width="7.625" style="8" customWidth="1"/>
    <col min="3" max="3" width="21.50390625" style="0" customWidth="1"/>
    <col min="4" max="4" width="30.125" style="0" customWidth="1"/>
    <col min="5" max="6" width="8.625" style="0" customWidth="1"/>
  </cols>
  <sheetData>
    <row r="1" spans="1:7" ht="26.25" customHeight="1">
      <c r="A1" s="70"/>
      <c r="B1" s="13" t="s">
        <v>47</v>
      </c>
      <c r="C1" s="71" t="s">
        <v>48</v>
      </c>
      <c r="D1" s="72" t="s">
        <v>1</v>
      </c>
      <c r="E1" s="36" t="s">
        <v>54</v>
      </c>
      <c r="F1" s="36" t="s">
        <v>55</v>
      </c>
      <c r="G1" s="73" t="s">
        <v>51</v>
      </c>
    </row>
    <row r="2" spans="1:7" ht="12.75">
      <c r="A2" s="128">
        <v>1</v>
      </c>
      <c r="B2" s="74">
        <f>IF('Startovka 16'!$G8&lt;'Startovka 16'!$G9,'Startovka 16'!B8,'Startovka 16'!B9)</f>
        <v>8</v>
      </c>
      <c r="C2" s="75" t="str">
        <f>IF('Startovka 16'!$G8&lt;'Startovka 16'!$G9,'Startovka 16'!C8,'Startovka 16'!C9)</f>
        <v>Kubo Kováčik</v>
      </c>
      <c r="D2" s="75" t="str">
        <f>IF('Startovka 16'!$G8&lt;'Startovka 16'!$G9,'Startovka 16'!D8,'Startovka 16'!D9)</f>
        <v>MKŠK Modra, VERTIGO</v>
      </c>
      <c r="E2" s="56">
        <v>0.020833333333333332</v>
      </c>
      <c r="F2" s="56">
        <v>0.0001517361111111111</v>
      </c>
      <c r="G2" s="76">
        <f aca="true" t="shared" si="0" ref="G2:G9">E2+F2</f>
        <v>0.02098506944444444</v>
      </c>
    </row>
    <row r="3" spans="1:7" ht="12.75">
      <c r="A3" s="128"/>
      <c r="B3" s="77">
        <f>IF('Startovka 16'!$G10&lt;'Startovka 16'!$G11,'Startovka 16'!B10,'Startovka 16'!B11)</f>
        <v>7</v>
      </c>
      <c r="C3" s="78" t="str">
        <f>IF('Startovka 16'!$G10&lt;'Startovka 16'!$G11,'Startovka 16'!C10,'Startovka 16'!C11)</f>
        <v>Tomáš Greksák</v>
      </c>
      <c r="D3" s="78" t="str">
        <f>IF('Startovka 16'!$G10&lt;'Startovka 16'!$G11,'Startovka 16'!D10,'Startovka 16'!D11)</f>
        <v>Vertical Bratislava</v>
      </c>
      <c r="E3" s="60">
        <v>0.00014513888888888888</v>
      </c>
      <c r="F3" s="60">
        <v>0.00014826388888888889</v>
      </c>
      <c r="G3" s="79">
        <f t="shared" si="0"/>
        <v>0.00029340277777777774</v>
      </c>
    </row>
    <row r="4" spans="1:7" ht="12.75">
      <c r="A4" s="129">
        <v>2</v>
      </c>
      <c r="B4" s="80">
        <f>IF('Startovka 16'!$G6&lt;'Startovka 16'!$G7,'Startovka 16'!B6,'Startovka 16'!B7)</f>
        <v>1</v>
      </c>
      <c r="C4" s="81" t="str">
        <f>IF('Startovka 16'!$G6&lt;'Startovka 16'!$G7,'Startovka 16'!C6,'Startovka 16'!C7)</f>
        <v>David Šatánek</v>
      </c>
      <c r="D4" s="81" t="str">
        <f>IF('Startovka 16'!$G6&lt;'Startovka 16'!$G7,'Startovka 16'!D6,'Startovka 16'!D7)</f>
        <v>Metropol Košice, Šport RYSY</v>
      </c>
      <c r="E4" s="64">
        <v>0.00017916666666666667</v>
      </c>
      <c r="F4" s="64">
        <v>0.00015532407407407406</v>
      </c>
      <c r="G4" s="82">
        <f t="shared" si="0"/>
        <v>0.0003344907407407407</v>
      </c>
    </row>
    <row r="5" spans="1:7" ht="12.75">
      <c r="A5" s="129"/>
      <c r="B5" s="83">
        <f>IF('Startovka 16'!$G12&lt;'Startovka 16'!$G13,'Startovka 16'!B12,'Startovka 16'!B13)</f>
        <v>25</v>
      </c>
      <c r="C5" s="84" t="str">
        <f>IF('Startovka 16'!$G12&lt;'Startovka 16'!$G13,'Startovka 16'!C12,'Startovka 16'!C13)</f>
        <v>Ondro Švub</v>
      </c>
      <c r="D5" s="84" t="str">
        <f>IF('Startovka 16'!$G12&lt;'Startovka 16'!$G13,'Startovka 16'!D12,'Startovka 16'!D13)</f>
        <v>CCCBBB</v>
      </c>
      <c r="E5" s="68">
        <v>0.0001398148148148148</v>
      </c>
      <c r="F5" s="68">
        <v>0.00014201388888888887</v>
      </c>
      <c r="G5" s="85">
        <f t="shared" si="0"/>
        <v>0.0002818287037037037</v>
      </c>
    </row>
    <row r="6" spans="1:7" ht="12.75">
      <c r="A6" s="128">
        <v>3</v>
      </c>
      <c r="B6" s="74">
        <f>IF('Startovka 16'!$G4&lt;'Startovka 16'!$G5,'Startovka 16'!B4,'Startovka 16'!B5)</f>
        <v>11</v>
      </c>
      <c r="C6" s="75" t="str">
        <f>IF('Startovka 16'!$G4&lt;'Startovka 16'!$G5,'Startovka 16'!C4,'Startovka 16'!C5)</f>
        <v>Marek Leitman</v>
      </c>
      <c r="D6" s="75" t="str">
        <f>IF('Startovka 16'!$G4&lt;'Startovka 16'!$G5,'Startovka 16'!D4,'Startovka 16'!D5)</f>
        <v>HK Baník Prievidza</v>
      </c>
      <c r="E6" s="56">
        <v>0.00015000000000000001</v>
      </c>
      <c r="F6" s="56">
        <v>0.00015983796296296297</v>
      </c>
      <c r="G6" s="76">
        <f t="shared" si="0"/>
        <v>0.000309837962962963</v>
      </c>
    </row>
    <row r="7" spans="1:7" ht="12.75">
      <c r="A7" s="128"/>
      <c r="B7" s="77">
        <f>IF('Startovka 16'!$G14&lt;'Startovka 16'!$G15,'Startovka 16'!B14,'Startovka 16'!B15)</f>
        <v>19</v>
      </c>
      <c r="C7" s="78" t="str">
        <f>IF('Startovka 16'!$G14&lt;'Startovka 16'!$G15,'Startovka 16'!C14,'Startovka 16'!C15)</f>
        <v>Matej Švub</v>
      </c>
      <c r="D7" s="78" t="str">
        <f>IF('Startovka 16'!$G14&lt;'Startovka 16'!$G15,'Startovka 16'!D14,'Startovka 16'!D15)</f>
        <v>CCCBBB</v>
      </c>
      <c r="E7" s="60">
        <v>0.00013692129629629628</v>
      </c>
      <c r="F7" s="60">
        <v>0.00014201388888888887</v>
      </c>
      <c r="G7" s="79">
        <f t="shared" si="0"/>
        <v>0.0002789351851851851</v>
      </c>
    </row>
    <row r="8" spans="1:7" ht="12.75">
      <c r="A8" s="130">
        <v>4</v>
      </c>
      <c r="B8" s="80">
        <f>IF('Startovka 16'!$G2&lt;'Startovka 16'!$G3,'Startovka 16'!B2,'Startovka 16'!B3)</f>
        <v>18</v>
      </c>
      <c r="C8" s="81" t="str">
        <f>IF('Startovka 16'!$G2&lt;'Startovka 16'!$G3,'Startovka 16'!C2,'Startovka 16'!C3)</f>
        <v>Robert Ragan</v>
      </c>
      <c r="D8" s="81" t="str">
        <f>IF('Startovka 16'!$G2&lt;'Startovka 16'!$G3,'Startovka 16'!D2,'Startovka 16'!D3)</f>
        <v>CCCBBB</v>
      </c>
      <c r="E8" s="64">
        <v>0.00017430555555555556</v>
      </c>
      <c r="F8" s="64">
        <v>0.00019479166666666663</v>
      </c>
      <c r="G8" s="82">
        <f t="shared" si="0"/>
        <v>0.00036909722222222216</v>
      </c>
    </row>
    <row r="9" spans="1:7" ht="12.75">
      <c r="A9" s="130"/>
      <c r="B9" s="77">
        <f>IF('Startovka 16'!$G16&lt;'Startovka 16'!$G17,'Startovka 16'!B16,'Startovka 16'!B17)</f>
        <v>26</v>
      </c>
      <c r="C9" s="78" t="str">
        <f>IF('Startovka 16'!$G16&lt;'Startovka 16'!$G17,'Startovka 16'!C16,'Startovka 16'!C17)</f>
        <v>Libor Hroza</v>
      </c>
      <c r="D9" s="78" t="str">
        <f>IF('Startovka 16'!$G16&lt;'Startovka 16'!$G17,'Startovka 16'!D16,'Startovka 16'!D17)</f>
        <v>Tj. ISKRA Nový Bor, Mammut, Rockpoint, ČR</v>
      </c>
      <c r="E9" s="60">
        <v>0.00011365740740740741</v>
      </c>
      <c r="F9" s="60">
        <v>0.00013391203703703704</v>
      </c>
      <c r="G9" s="79">
        <f t="shared" si="0"/>
        <v>0.00024756944444444446</v>
      </c>
    </row>
  </sheetData>
  <mergeCells count="4">
    <mergeCell ref="A2:A3"/>
    <mergeCell ref="A4:A5"/>
    <mergeCell ref="A6:A7"/>
    <mergeCell ref="A8:A9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4" sqref="F4"/>
    </sheetView>
  </sheetViews>
  <sheetFormatPr defaultColWidth="9.00390625" defaultRowHeight="12.75"/>
  <cols>
    <col min="1" max="1" width="4.625" style="86" customWidth="1"/>
    <col min="2" max="2" width="8.00390625" style="86" customWidth="1"/>
    <col min="3" max="3" width="17.625" style="86" customWidth="1"/>
    <col min="4" max="4" width="30.125" style="86" customWidth="1"/>
    <col min="5" max="16384" width="9.125" style="86" customWidth="1"/>
  </cols>
  <sheetData>
    <row r="1" spans="1:7" ht="27.75" customHeight="1">
      <c r="A1" s="87"/>
      <c r="B1" s="13" t="s">
        <v>47</v>
      </c>
      <c r="C1" s="71" t="s">
        <v>48</v>
      </c>
      <c r="D1" s="88" t="s">
        <v>1</v>
      </c>
      <c r="E1" s="36" t="s">
        <v>54</v>
      </c>
      <c r="F1" s="36" t="s">
        <v>55</v>
      </c>
      <c r="G1" s="89" t="s">
        <v>51</v>
      </c>
    </row>
    <row r="2" spans="1:7" ht="12.75">
      <c r="A2" s="131">
        <v>1</v>
      </c>
      <c r="B2" s="75">
        <f>IF('Startovka 8'!$G4&lt;'Startovka 8'!$G5,'Startovka 8'!B4,'Startovka 8'!B5)</f>
        <v>25</v>
      </c>
      <c r="C2" s="75" t="str">
        <f>IF('Startovka 8'!$G4&lt;'Startovka 8'!$G5,'Startovka 8'!C4,'Startovka 8'!C5)</f>
        <v>Ondro Švub</v>
      </c>
      <c r="D2" s="75" t="str">
        <f>IF('Startovka 8'!$G4&lt;'Startovka 8'!$G5,'Startovka 8'!D4,'Startovka 8'!D5)</f>
        <v>CCCBBB</v>
      </c>
      <c r="E2" s="90">
        <v>0.00014085648148148147</v>
      </c>
      <c r="F2" s="90">
        <v>0.0001644675925925926</v>
      </c>
      <c r="G2" s="91">
        <f>E2+F2</f>
        <v>0.00030532407407407407</v>
      </c>
    </row>
    <row r="3" spans="1:7" ht="12.75">
      <c r="A3" s="131"/>
      <c r="B3" s="84">
        <f>IF('Startovka 8'!$G6&lt;'Startovka 8'!$G7,'Startovka 8'!B6,'Startovka 8'!B7)</f>
        <v>19</v>
      </c>
      <c r="C3" s="84" t="str">
        <f>IF('Startovka 8'!$G6&lt;'Startovka 8'!$G7,'Startovka 8'!C6,'Startovka 8'!C7)</f>
        <v>Matej Švub</v>
      </c>
      <c r="D3" s="84" t="str">
        <f>IF('Startovka 8'!$G6&lt;'Startovka 8'!$G7,'Startovka 8'!D6,'Startovka 8'!D7)</f>
        <v>CCCBBB</v>
      </c>
      <c r="E3" s="92">
        <v>0.00012939814814814815</v>
      </c>
      <c r="F3" s="92">
        <v>0.00014571759259259258</v>
      </c>
      <c r="G3" s="93">
        <f>E3+F3</f>
        <v>0.0002751157407407407</v>
      </c>
    </row>
    <row r="4" spans="1:7" ht="12.75">
      <c r="A4" s="128">
        <v>2</v>
      </c>
      <c r="B4" s="75">
        <f>IF('Startovka 8'!$G2&lt;'Startovka 8'!$G3,'Startovka 8'!B2,'Startovka 8'!B3)</f>
        <v>7</v>
      </c>
      <c r="C4" s="75" t="str">
        <f>IF('Startovka 8'!$G2&lt;'Startovka 8'!$G3,'Startovka 8'!C2,'Startovka 8'!C3)</f>
        <v>Tomáš Greksák</v>
      </c>
      <c r="D4" s="75" t="str">
        <f>IF('Startovka 8'!$G2&lt;'Startovka 8'!$G3,'Startovka 8'!D2,'Startovka 8'!D3)</f>
        <v>Vertical Bratislava</v>
      </c>
      <c r="E4" s="90">
        <v>0.0001300925925925926</v>
      </c>
      <c r="F4" s="90">
        <v>0.00010960648148148148</v>
      </c>
      <c r="G4" s="91">
        <f>E4+F4</f>
        <v>0.0002396990740740741</v>
      </c>
    </row>
    <row r="5" spans="1:7" ht="12.75">
      <c r="A5" s="128"/>
      <c r="B5" s="78">
        <f>IF('Startovka 8'!$G8&lt;'Startovka 8'!$G9,'Startovka 8'!B8,'Startovka 8'!B9)</f>
        <v>26</v>
      </c>
      <c r="C5" s="78" t="str">
        <f>IF('Startovka 8'!$G8&lt;'Startovka 8'!$G9,'Startovka 8'!C8,'Startovka 8'!C9)</f>
        <v>Libor Hroza</v>
      </c>
      <c r="D5" s="78" t="str">
        <f>IF('Startovka 8'!$G8&lt;'Startovka 8'!$G9,'Startovka 8'!D8,'Startovka 8'!D9)</f>
        <v>Tj. ISKRA Nový Bor, Mammut, Rockpoint, ČR</v>
      </c>
      <c r="E5" s="94">
        <v>0.00011099537037037036</v>
      </c>
      <c r="F5" s="94">
        <v>0.00012951388888888886</v>
      </c>
      <c r="G5" s="95">
        <f>E5+F5</f>
        <v>0.0002405092592592592</v>
      </c>
    </row>
  </sheetData>
  <mergeCells count="2">
    <mergeCell ref="A2:A3"/>
    <mergeCell ref="A4:A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A1">
      <selection activeCell="J10" sqref="J10"/>
    </sheetView>
  </sheetViews>
  <sheetFormatPr defaultColWidth="9.00390625" defaultRowHeight="12.75"/>
  <cols>
    <col min="1" max="1" width="5.625" style="86" customWidth="1"/>
    <col min="2" max="2" width="5.50390625" style="86" customWidth="1"/>
    <col min="3" max="3" width="17.625" style="86" customWidth="1"/>
    <col min="4" max="4" width="30.125" style="86" customWidth="1"/>
    <col min="5" max="16384" width="9.125" style="86" customWidth="1"/>
  </cols>
  <sheetData>
    <row r="1" spans="1:7" ht="21.75" customHeight="1">
      <c r="A1" s="132" t="s">
        <v>83</v>
      </c>
      <c r="B1" s="132"/>
      <c r="C1" s="132"/>
      <c r="D1" s="132"/>
      <c r="E1" s="132"/>
      <c r="F1" s="132"/>
      <c r="G1" s="132"/>
    </row>
    <row r="2" spans="1:7" ht="26.25">
      <c r="A2" s="96"/>
      <c r="B2" s="13" t="s">
        <v>47</v>
      </c>
      <c r="C2" s="97" t="s">
        <v>48</v>
      </c>
      <c r="D2" s="98" t="s">
        <v>1</v>
      </c>
      <c r="E2" s="36" t="s">
        <v>54</v>
      </c>
      <c r="F2" s="36" t="s">
        <v>55</v>
      </c>
      <c r="G2" s="99" t="s">
        <v>51</v>
      </c>
    </row>
    <row r="3" spans="1:7" ht="12.75">
      <c r="A3" s="133">
        <v>1</v>
      </c>
      <c r="B3" s="100">
        <f>IF('Startovka 4'!$G2&gt;'Startovka 4'!$G3,'Startovka 4'!B2,'Startovka 4'!B3)</f>
        <v>25</v>
      </c>
      <c r="C3" s="100" t="str">
        <f>IF('Startovka 4'!$G2&gt;'Startovka 4'!$G3,'Startovka 4'!C2,'Startovka 4'!C3)</f>
        <v>Ondro Švub</v>
      </c>
      <c r="D3" s="100" t="str">
        <f>IF('Startovka 4'!$G2&gt;'Startovka 4'!$G3,'Startovka 4'!D2,'Startovka 4'!D3)</f>
        <v>CCCBBB</v>
      </c>
      <c r="E3" s="101">
        <v>0.00012743055555555554</v>
      </c>
      <c r="F3" s="101">
        <v>0.0001739583333333333</v>
      </c>
      <c r="G3" s="102">
        <f>E3+F3</f>
        <v>0.00030138888888888885</v>
      </c>
    </row>
    <row r="4" spans="1:7" ht="12.75">
      <c r="A4" s="133"/>
      <c r="B4" s="103">
        <f>IF('Startovka 4'!$G4&gt;'Startovka 4'!$G5,'Startovka 4'!B4,'Startovka 4'!B5)</f>
        <v>26</v>
      </c>
      <c r="C4" s="103" t="str">
        <f>IF('Startovka 4'!$G4&gt;'Startovka 4'!$G5,'Startovka 4'!C4,'Startovka 4'!C5)</f>
        <v>Libor Hroza</v>
      </c>
      <c r="D4" s="103" t="str">
        <f>IF('Startovka 4'!$G4&gt;'Startovka 4'!$G5,'Startovka 4'!D4,'Startovka 4'!D5)</f>
        <v>Tj. ISKRA Nový Bor, Mammut, Rockpoint, ČR</v>
      </c>
      <c r="E4" s="104">
        <v>9.328703703703704E-05</v>
      </c>
      <c r="F4" s="104">
        <v>0.00011342592592592593</v>
      </c>
      <c r="G4" s="105">
        <f>E4+F4</f>
        <v>0.00020671296296296296</v>
      </c>
    </row>
    <row r="5" spans="1:256" ht="24" customHeight="1">
      <c r="A5" s="134" t="s">
        <v>84</v>
      </c>
      <c r="B5" s="134"/>
      <c r="C5" s="134"/>
      <c r="D5" s="134"/>
      <c r="E5" s="134"/>
      <c r="F5" s="134"/>
      <c r="G5" s="134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7" ht="26.25">
      <c r="A6" s="96"/>
      <c r="B6" s="13" t="s">
        <v>47</v>
      </c>
      <c r="C6" s="97" t="s">
        <v>48</v>
      </c>
      <c r="D6" s="98" t="s">
        <v>1</v>
      </c>
      <c r="E6" s="36" t="s">
        <v>54</v>
      </c>
      <c r="F6" s="36" t="s">
        <v>55</v>
      </c>
      <c r="G6" s="99" t="s">
        <v>51</v>
      </c>
    </row>
    <row r="7" spans="1:7" ht="12.75">
      <c r="A7" s="133">
        <v>1</v>
      </c>
      <c r="B7" s="100">
        <f>IF('Startovka 4'!$G2&lt;'Startovka 4'!$G3,'Startovka 4'!B2,'Startovka 4'!B3)</f>
        <v>19</v>
      </c>
      <c r="C7" s="100" t="str">
        <f>IF('Startovka 4'!$G2&lt;'Startovka 4'!$G3,'Startovka 4'!C2,'Startovka 4'!C3)</f>
        <v>Matej Švub</v>
      </c>
      <c r="D7" s="100" t="str">
        <f>IF('Startovka 4'!$G2&lt;'Startovka 4'!$G3,'Startovka 4'!D2,'Startovka 4'!D3)</f>
        <v>CCCBBB</v>
      </c>
      <c r="E7" s="101">
        <v>0.00014027777777777777</v>
      </c>
      <c r="F7" s="101">
        <v>0.00012060185185185184</v>
      </c>
      <c r="G7" s="102">
        <f>E7+F7</f>
        <v>0.0002608796296296296</v>
      </c>
    </row>
    <row r="8" spans="1:7" ht="12.75">
      <c r="A8" s="133"/>
      <c r="B8" s="103">
        <f>IF('Startovka 4'!$G4&lt;'Startovka 4'!$G5,'Startovka 4'!B4,'Startovka 4'!B5)</f>
        <v>7</v>
      </c>
      <c r="C8" s="103" t="str">
        <f>IF('Startovka 4'!$G4&lt;'Startovka 4'!$G5,'Startovka 4'!C4,'Startovka 4'!C5)</f>
        <v>Tomáš Greksák</v>
      </c>
      <c r="D8" s="103" t="str">
        <f>IF('Startovka 4'!$G4&lt;'Startovka 4'!$G5,'Startovka 4'!D4,'Startovka 4'!D5)</f>
        <v>Vertical Bratislava</v>
      </c>
      <c r="E8" s="104">
        <v>0.00014513888888888888</v>
      </c>
      <c r="F8" s="104">
        <v>0.00015219907407407407</v>
      </c>
      <c r="G8" s="105">
        <f>E8+F8</f>
        <v>0.00029733796296296295</v>
      </c>
    </row>
  </sheetData>
  <mergeCells count="4">
    <mergeCell ref="A1:G1"/>
    <mergeCell ref="A3:A4"/>
    <mergeCell ref="A5:G5"/>
    <mergeCell ref="A7:A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tabSelected="1" workbookViewId="0" topLeftCell="A4">
      <selection activeCell="C37" sqref="C37"/>
    </sheetView>
  </sheetViews>
  <sheetFormatPr defaultColWidth="9.00390625" defaultRowHeight="12.75"/>
  <cols>
    <col min="1" max="1" width="8.625" style="8" customWidth="1"/>
    <col min="2" max="2" width="28.75390625" style="0" customWidth="1"/>
    <col min="3" max="3" width="67.50390625" style="0" customWidth="1"/>
    <col min="4" max="4" width="0" style="0" hidden="1" customWidth="1"/>
    <col min="5" max="6" width="11.625" style="8" customWidth="1"/>
    <col min="7" max="16384" width="11.625" style="0" customWidth="1"/>
  </cols>
  <sheetData>
    <row r="1" spans="1:256" s="11" customFormat="1" ht="53.25" customHeight="1">
      <c r="A1" s="118" t="s">
        <v>44</v>
      </c>
      <c r="B1" s="118"/>
      <c r="C1" s="118"/>
      <c r="D1" s="118"/>
      <c r="E1" s="118"/>
      <c r="F1" s="118"/>
      <c r="IU1"/>
      <c r="IV1"/>
    </row>
    <row r="2" spans="1:256" s="11" customFormat="1" ht="43.5" customHeight="1">
      <c r="A2" s="119" t="s">
        <v>45</v>
      </c>
      <c r="B2" s="119"/>
      <c r="C2" s="119"/>
      <c r="D2" s="119"/>
      <c r="E2" s="119"/>
      <c r="F2" s="119"/>
      <c r="IU2"/>
      <c r="IV2"/>
    </row>
    <row r="3" spans="1:6" ht="131.25" customHeight="1">
      <c r="A3" s="125"/>
      <c r="B3" s="125"/>
      <c r="C3" s="125"/>
      <c r="D3" s="125"/>
      <c r="E3" s="125"/>
      <c r="F3" s="125"/>
    </row>
    <row r="4" spans="1:256" s="11" customFormat="1" ht="24.75" customHeight="1">
      <c r="A4" s="121" t="s">
        <v>85</v>
      </c>
      <c r="B4" s="121"/>
      <c r="C4" s="121"/>
      <c r="D4" s="121"/>
      <c r="E4" s="121"/>
      <c r="F4" s="121"/>
      <c r="IU4"/>
      <c r="IV4"/>
    </row>
    <row r="5" spans="1:256" s="11" customFormat="1" ht="24.75" customHeight="1">
      <c r="A5" s="106" t="s">
        <v>53</v>
      </c>
      <c r="B5" s="107" t="s">
        <v>48</v>
      </c>
      <c r="C5" s="107" t="s">
        <v>1</v>
      </c>
      <c r="D5" s="108"/>
      <c r="E5" s="107" t="s">
        <v>86</v>
      </c>
      <c r="F5" s="107" t="s">
        <v>87</v>
      </c>
      <c r="IU5"/>
      <c r="IV5"/>
    </row>
    <row r="6" spans="1:6" ht="12.75">
      <c r="A6" s="109">
        <v>1</v>
      </c>
      <c r="B6" s="110" t="str">
        <f>IF('Startovka 2'!$G7&lt;'Startovka 2'!$G8,'Startovka 2'!C7,'Startovka 2'!C8)</f>
        <v>Matej Švub</v>
      </c>
      <c r="C6" s="110" t="str">
        <f>IF('Startovka 2'!$G7&lt;'Startovka 2'!$G8,'Startovka 2'!D7,'Startovka 2'!D8)</f>
        <v>CCCBBB</v>
      </c>
      <c r="E6" s="111">
        <v>0.00012939814814814815</v>
      </c>
      <c r="F6" s="111">
        <v>0.00012060185185185184</v>
      </c>
    </row>
    <row r="7" spans="1:6" ht="12.75">
      <c r="A7" s="109">
        <v>2</v>
      </c>
      <c r="B7" s="110" t="str">
        <f>IF('Startovka 2'!$G7&gt;'Startovka 2'!$G8,'Startovka 2'!C7,'Startovka 2'!C8)</f>
        <v>Tomáš Greksák</v>
      </c>
      <c r="C7" s="110" t="str">
        <f>IF('Startovka 2'!$G7&gt;'Startovka 2'!$G8,'Startovka 2'!D7,'Startovka 2'!D8)</f>
        <v>Vertical Bratislava</v>
      </c>
      <c r="E7" s="112">
        <v>0.00012569444444444444</v>
      </c>
      <c r="F7" s="113">
        <v>0.00010960648148148148</v>
      </c>
    </row>
    <row r="8" spans="1:6" ht="12.75">
      <c r="A8" s="109">
        <v>3</v>
      </c>
      <c r="B8" s="110" t="str">
        <f>IF('Startovka 2'!$G3&lt;'Startovka 2'!$G4,'Startovka 2'!C3,'Startovka 2'!C4)</f>
        <v>Libor Hroza</v>
      </c>
      <c r="C8" s="110" t="str">
        <f>IF('Startovka 2'!$G3&lt;'Startovka 2'!$G4,'Startovka 2'!D3,'Startovka 2'!D4)</f>
        <v>Tj. ISKRA Nový Bor, Mammut, Rockpoint, ČR</v>
      </c>
      <c r="E8" s="114">
        <v>9.328703703703704E-05</v>
      </c>
      <c r="F8" s="111">
        <v>0.00011342592592592593</v>
      </c>
    </row>
    <row r="9" spans="1:6" ht="12.75">
      <c r="A9" s="109">
        <v>4</v>
      </c>
      <c r="B9" s="110" t="str">
        <f>IF('Startovka 2'!$G3&gt;'Startovka 2'!$G4,'Startovka 2'!C3,'Startovka 2'!C4)</f>
        <v>Ondro Švub</v>
      </c>
      <c r="C9" s="110" t="str">
        <f>IF('Startovka 2'!$G3&gt;'Startovka 2'!$G4,'Startovka 2'!D3,'Startovka 2'!D4)</f>
        <v>CCCBBB</v>
      </c>
      <c r="E9" s="111">
        <v>0.00012743055555555554</v>
      </c>
      <c r="F9" s="112">
        <v>0.00014201388888888887</v>
      </c>
    </row>
    <row r="10" spans="1:6" ht="12.75">
      <c r="A10" s="115">
        <v>5</v>
      </c>
      <c r="B10" s="116" t="s">
        <v>14</v>
      </c>
      <c r="C10" s="116" t="s">
        <v>15</v>
      </c>
      <c r="E10" s="112">
        <v>0.00016527777777777775</v>
      </c>
      <c r="F10" s="112">
        <v>0.0001517361111111111</v>
      </c>
    </row>
    <row r="11" spans="1:6" ht="12.75">
      <c r="A11" s="115">
        <v>6</v>
      </c>
      <c r="B11" s="116" t="s">
        <v>3</v>
      </c>
      <c r="C11" s="116" t="s">
        <v>4</v>
      </c>
      <c r="E11" s="111">
        <v>0.00014537037037037036</v>
      </c>
      <c r="F11" s="111">
        <v>0.00015532407407407406</v>
      </c>
    </row>
    <row r="12" spans="1:6" ht="12.75">
      <c r="A12" s="115">
        <v>7</v>
      </c>
      <c r="B12" s="116" t="s">
        <v>20</v>
      </c>
      <c r="C12" s="116" t="s">
        <v>21</v>
      </c>
      <c r="E12" s="111">
        <v>0.00015000000000000001</v>
      </c>
      <c r="F12" s="111">
        <v>0.00015983796296296297</v>
      </c>
    </row>
    <row r="13" spans="1:6" ht="12.75">
      <c r="A13" s="115">
        <v>8</v>
      </c>
      <c r="B13" s="116" t="s">
        <v>32</v>
      </c>
      <c r="C13" s="116" t="s">
        <v>30</v>
      </c>
      <c r="E13" s="111">
        <v>0.000165162037037037</v>
      </c>
      <c r="F13" s="111">
        <v>0.00017685185185185184</v>
      </c>
    </row>
    <row r="14" spans="1:6" ht="12.75">
      <c r="A14" s="115">
        <v>9</v>
      </c>
      <c r="B14" s="116" t="s">
        <v>27</v>
      </c>
      <c r="C14" s="116" t="s">
        <v>28</v>
      </c>
      <c r="E14" s="111">
        <v>0.0001880787037037037</v>
      </c>
      <c r="F14" s="111">
        <f>'Kvalifikacia M'!F20</f>
        <v>0.00021608796296296298</v>
      </c>
    </row>
    <row r="15" spans="1:6" ht="12.75">
      <c r="A15" s="115">
        <v>10</v>
      </c>
      <c r="B15" s="116" t="s">
        <v>5</v>
      </c>
      <c r="C15" s="116" t="s">
        <v>6</v>
      </c>
      <c r="E15" s="111">
        <v>0.00018831018518518518</v>
      </c>
      <c r="F15" s="111">
        <f>'Kvalifikacia M'!F7</f>
        <v>0.0002199074074074074</v>
      </c>
    </row>
    <row r="16" spans="1:6" ht="12.75">
      <c r="A16" s="115">
        <v>11</v>
      </c>
      <c r="B16" s="116" t="s">
        <v>25</v>
      </c>
      <c r="C16" s="116" t="s">
        <v>26</v>
      </c>
      <c r="E16" s="111">
        <v>0.00022685185185185186</v>
      </c>
      <c r="F16" s="111">
        <v>0.0002576388888888889</v>
      </c>
    </row>
    <row r="17" spans="1:6" ht="12.75">
      <c r="A17" s="115">
        <v>12</v>
      </c>
      <c r="B17" s="116" t="s">
        <v>29</v>
      </c>
      <c r="C17" s="116" t="s">
        <v>30</v>
      </c>
      <c r="E17" s="111">
        <v>0.00020243055555555552</v>
      </c>
      <c r="F17" s="111">
        <v>0.00019791666666666666</v>
      </c>
    </row>
    <row r="18" spans="1:6" ht="12.75">
      <c r="A18" s="115">
        <v>13</v>
      </c>
      <c r="B18" s="116" t="s">
        <v>31</v>
      </c>
      <c r="C18" s="116" t="s">
        <v>30</v>
      </c>
      <c r="E18" s="111">
        <v>0.00022557870370370367</v>
      </c>
      <c r="F18" s="111">
        <v>0.00023009259259259258</v>
      </c>
    </row>
    <row r="19" spans="1:6" ht="12.75">
      <c r="A19" s="115">
        <v>14</v>
      </c>
      <c r="B19" s="116" t="s">
        <v>39</v>
      </c>
      <c r="C19" s="116" t="s">
        <v>8</v>
      </c>
      <c r="E19" s="111">
        <v>0.00027002314814814814</v>
      </c>
      <c r="F19" s="111">
        <v>0.00021770833333333332</v>
      </c>
    </row>
    <row r="20" spans="1:6" ht="12.75">
      <c r="A20" s="115">
        <v>15</v>
      </c>
      <c r="B20" s="116" t="s">
        <v>22</v>
      </c>
      <c r="C20" s="116" t="s">
        <v>23</v>
      </c>
      <c r="D20" s="86"/>
      <c r="E20" s="111">
        <f>'Kvalifikacia M'!E17</f>
        <v>0.00026631944444444446</v>
      </c>
      <c r="F20" s="111">
        <v>0.00023923611111111113</v>
      </c>
    </row>
    <row r="21" spans="1:6" ht="12.75">
      <c r="A21" s="115">
        <v>16</v>
      </c>
      <c r="B21" s="116" t="s">
        <v>24</v>
      </c>
      <c r="C21" s="116" t="s">
        <v>23</v>
      </c>
      <c r="D21" s="86"/>
      <c r="E21" s="111">
        <f>'Kvalifikacia M'!E18</f>
        <v>0.00021828703703703702</v>
      </c>
      <c r="F21" s="111">
        <v>0.0002673611111111111</v>
      </c>
    </row>
    <row r="22" spans="1:6" ht="12.75">
      <c r="A22" s="115">
        <v>17</v>
      </c>
      <c r="B22" s="116" t="s">
        <v>34</v>
      </c>
      <c r="C22" s="116" t="s">
        <v>35</v>
      </c>
      <c r="D22" s="86"/>
      <c r="E22" s="111">
        <f>'Kvalifikacia M'!E25</f>
        <v>0.0003179398148148148</v>
      </c>
      <c r="F22" s="111">
        <f>'Kvalifikacia M'!F25</f>
        <v>0.0003755787037037037</v>
      </c>
    </row>
    <row r="23" spans="1:6" ht="12.75">
      <c r="A23" s="115">
        <v>18</v>
      </c>
      <c r="B23" s="116" t="s">
        <v>36</v>
      </c>
      <c r="C23" s="116" t="s">
        <v>35</v>
      </c>
      <c r="D23" s="86"/>
      <c r="E23" s="111">
        <f>'Kvalifikacia M'!E26</f>
        <v>0.0004092592592592592</v>
      </c>
      <c r="F23" s="111">
        <f>'Kvalifikacia M'!F26</f>
        <v>0.0003975694444444444</v>
      </c>
    </row>
    <row r="24" spans="1:6" ht="12.75">
      <c r="A24" s="115">
        <v>19</v>
      </c>
      <c r="B24" s="116" t="s">
        <v>11</v>
      </c>
      <c r="C24" s="116" t="s">
        <v>8</v>
      </c>
      <c r="D24" s="86"/>
      <c r="E24" s="111">
        <f>'Kvalifikacia M'!E11</f>
        <v>0.0003844907407407407</v>
      </c>
      <c r="F24" s="111">
        <f>'Kvalifikacia M'!F11</f>
        <v>0.00043148148148148147</v>
      </c>
    </row>
    <row r="25" spans="1:6" ht="12.75">
      <c r="A25" s="115">
        <v>20</v>
      </c>
      <c r="B25" s="116" t="s">
        <v>18</v>
      </c>
      <c r="C25" s="116" t="s">
        <v>19</v>
      </c>
      <c r="D25" s="86"/>
      <c r="E25" s="111">
        <f>'Kvalifikacia M'!E15</f>
        <v>0.0005510416666666666</v>
      </c>
      <c r="F25" s="111">
        <f>'Kvalifikacia M'!F15</f>
        <v>0.0005410879629629629</v>
      </c>
    </row>
    <row r="26" spans="1:6" ht="12.75">
      <c r="A26" s="115">
        <v>21</v>
      </c>
      <c r="B26" s="116" t="s">
        <v>38</v>
      </c>
      <c r="C26" s="116" t="s">
        <v>30</v>
      </c>
      <c r="D26" s="86"/>
      <c r="E26" s="111">
        <f>'Kvalifikacia M'!E28</f>
        <v>0.0006040509259259258</v>
      </c>
      <c r="F26" s="111">
        <f>'Kvalifikacia M'!F28</f>
        <v>0.0005850694444444444</v>
      </c>
    </row>
    <row r="27" spans="1:6" ht="12.75">
      <c r="A27" s="115">
        <v>22</v>
      </c>
      <c r="B27" s="116" t="s">
        <v>7</v>
      </c>
      <c r="C27" s="116" t="s">
        <v>8</v>
      </c>
      <c r="D27" s="86"/>
      <c r="E27" s="117">
        <f>'Kvalifikacia M'!E8</f>
        <v>0.0005341435185185184</v>
      </c>
      <c r="F27" s="117">
        <f>'Kvalifikacia M'!F8</f>
        <v>0.0006577546296296296</v>
      </c>
    </row>
    <row r="28" spans="1:6" ht="12.75">
      <c r="A28" s="115">
        <v>23</v>
      </c>
      <c r="B28" s="116" t="s">
        <v>43</v>
      </c>
      <c r="C28" s="116" t="s">
        <v>17</v>
      </c>
      <c r="D28" s="86"/>
      <c r="E28" s="117">
        <f>'Kvalifikacia M'!E32</f>
        <v>0.0007739583333333333</v>
      </c>
      <c r="F28" s="117">
        <f>'Kvalifikacia M'!F32</f>
        <v>0.0008042824074074073</v>
      </c>
    </row>
    <row r="29" spans="1:6" ht="12.75">
      <c r="A29" s="115">
        <v>24</v>
      </c>
      <c r="B29" s="116" t="s">
        <v>37</v>
      </c>
      <c r="C29" s="116" t="s">
        <v>8</v>
      </c>
      <c r="D29" s="86"/>
      <c r="E29" s="117">
        <f>'Kvalifikacia M'!E27</f>
        <v>0.020833333333333332</v>
      </c>
      <c r="F29" s="117">
        <f>'Kvalifikacia M'!F27</f>
        <v>0.0002976851851851852</v>
      </c>
    </row>
    <row r="30" spans="1:6" ht="12.75">
      <c r="A30" s="115">
        <v>25</v>
      </c>
      <c r="B30" s="116" t="s">
        <v>10</v>
      </c>
      <c r="C30" s="116" t="s">
        <v>8</v>
      </c>
      <c r="D30" s="86"/>
      <c r="E30" s="117">
        <f>'Kvalifikacia M'!E10</f>
        <v>0.0005157407407407408</v>
      </c>
      <c r="F30" s="117">
        <f>'Kvalifikacia M'!F10</f>
        <v>0.020833333333333332</v>
      </c>
    </row>
    <row r="31" spans="1:6" ht="12.75">
      <c r="A31" s="115">
        <v>26</v>
      </c>
      <c r="B31" s="116" t="s">
        <v>9</v>
      </c>
      <c r="C31" s="116" t="s">
        <v>8</v>
      </c>
      <c r="D31" s="86"/>
      <c r="E31" s="111">
        <f>'Kvalifikacia M'!E9</f>
        <v>0.020833333333333332</v>
      </c>
      <c r="F31" s="111">
        <f>'Kvalifikacia M'!F9</f>
        <v>0.0005254629629629629</v>
      </c>
    </row>
    <row r="32" spans="1:6" ht="12.75">
      <c r="A32" s="115">
        <v>27</v>
      </c>
      <c r="B32" s="116" t="s">
        <v>16</v>
      </c>
      <c r="C32" s="116" t="s">
        <v>17</v>
      </c>
      <c r="E32" s="111">
        <f>'Kvalifikacia M'!E14</f>
        <v>0.0006218749999999999</v>
      </c>
      <c r="F32" s="111">
        <f>'Kvalifikacia M'!F14</f>
        <v>0.020833333333333332</v>
      </c>
    </row>
    <row r="33" spans="1:6" ht="12.75">
      <c r="A33"/>
      <c r="E33"/>
      <c r="F33"/>
    </row>
    <row r="34" spans="1:6" ht="12.75">
      <c r="A34"/>
      <c r="E34"/>
      <c r="F34"/>
    </row>
    <row r="35" spans="1:6" ht="12.75">
      <c r="A35"/>
      <c r="E35"/>
      <c r="F35"/>
    </row>
    <row r="36" spans="1:6" ht="12.75">
      <c r="A36"/>
      <c r="E36"/>
      <c r="F36"/>
    </row>
    <row r="37" spans="1:6" ht="12.75">
      <c r="A37"/>
      <c r="E37"/>
      <c r="F37"/>
    </row>
    <row r="38" spans="1:6" ht="12.75">
      <c r="A38"/>
      <c r="E38"/>
      <c r="F38"/>
    </row>
    <row r="39" spans="1:6" ht="12.75">
      <c r="A39"/>
      <c r="E39"/>
      <c r="F39"/>
    </row>
    <row r="40" spans="1:6" ht="12.75">
      <c r="A40"/>
      <c r="E40"/>
      <c r="F40"/>
    </row>
    <row r="41" spans="1:6" ht="12.75">
      <c r="A41"/>
      <c r="E41"/>
      <c r="F41"/>
    </row>
    <row r="42" spans="1:6" ht="12.75">
      <c r="A42"/>
      <c r="E42"/>
      <c r="F42"/>
    </row>
    <row r="43" spans="1:6" ht="12.75">
      <c r="A43"/>
      <c r="E43"/>
      <c r="F43"/>
    </row>
    <row r="44" spans="1:6" ht="12.75">
      <c r="A44"/>
      <c r="E44"/>
      <c r="F44"/>
    </row>
    <row r="45" spans="1:6" ht="12.75">
      <c r="A45"/>
      <c r="E45"/>
      <c r="F45"/>
    </row>
    <row r="46" spans="1:6" ht="12.75">
      <c r="A46"/>
      <c r="E46"/>
      <c r="F46"/>
    </row>
    <row r="47" spans="1:6" ht="12.75">
      <c r="A47"/>
      <c r="E47"/>
      <c r="F47"/>
    </row>
    <row r="48" spans="1:6" ht="12.75">
      <c r="A48"/>
      <c r="E48"/>
      <c r="F48"/>
    </row>
    <row r="49" spans="1:6" ht="12.75">
      <c r="A49"/>
      <c r="E49"/>
      <c r="F49"/>
    </row>
    <row r="50" spans="1:6" ht="12.75">
      <c r="A50"/>
      <c r="E50"/>
      <c r="F50"/>
    </row>
    <row r="51" spans="1:6" ht="12.75">
      <c r="A51"/>
      <c r="E51"/>
      <c r="F51"/>
    </row>
    <row r="52" spans="1:6" ht="12.75">
      <c r="A52"/>
      <c r="E52"/>
      <c r="F52"/>
    </row>
    <row r="53" spans="1:6" ht="12.75">
      <c r="A53"/>
      <c r="E53"/>
      <c r="F53"/>
    </row>
    <row r="54" spans="1:6" ht="12.75">
      <c r="A54"/>
      <c r="E54"/>
      <c r="F54"/>
    </row>
    <row r="55" spans="1:6" ht="12.75">
      <c r="A55"/>
      <c r="E55"/>
      <c r="F55"/>
    </row>
    <row r="56" spans="1:6" ht="12.75">
      <c r="A56"/>
      <c r="E56"/>
      <c r="F56"/>
    </row>
    <row r="57" spans="1:6" ht="12.75">
      <c r="A57"/>
      <c r="E57"/>
      <c r="F57"/>
    </row>
    <row r="58" spans="1:6" ht="12.75">
      <c r="A58"/>
      <c r="E58"/>
      <c r="F58"/>
    </row>
    <row r="59" spans="1:6" ht="12.75">
      <c r="A59"/>
      <c r="E59"/>
      <c r="F59"/>
    </row>
    <row r="60" spans="1:6" ht="12.75">
      <c r="A60"/>
      <c r="E60"/>
      <c r="F60"/>
    </row>
    <row r="61" spans="1:6" ht="12.75">
      <c r="A61"/>
      <c r="E61"/>
      <c r="F61"/>
    </row>
    <row r="62" spans="1:6" ht="12.75">
      <c r="A62"/>
      <c r="E62"/>
      <c r="F62"/>
    </row>
    <row r="63" spans="1:6" ht="12.75">
      <c r="A63"/>
      <c r="E63"/>
      <c r="F63"/>
    </row>
    <row r="64" spans="1:6" ht="12.75">
      <c r="A64"/>
      <c r="E64"/>
      <c r="F64"/>
    </row>
    <row r="65" spans="1:6" ht="12.75">
      <c r="A65"/>
      <c r="E65"/>
      <c r="F65"/>
    </row>
    <row r="66" spans="1:6" ht="12.75">
      <c r="A66"/>
      <c r="E66"/>
      <c r="F66"/>
    </row>
    <row r="67" spans="1:6" ht="12.75">
      <c r="A67"/>
      <c r="E67"/>
      <c r="F67"/>
    </row>
    <row r="68" spans="1:6" ht="12.75">
      <c r="A68"/>
      <c r="E68"/>
      <c r="F68"/>
    </row>
    <row r="69" spans="1:6" ht="12.75">
      <c r="A69"/>
      <c r="E69"/>
      <c r="F69"/>
    </row>
    <row r="70" spans="1:6" ht="12.75">
      <c r="A70"/>
      <c r="E70"/>
      <c r="F70"/>
    </row>
    <row r="71" spans="1:6" ht="12.75">
      <c r="A71"/>
      <c r="E71"/>
      <c r="F71"/>
    </row>
    <row r="72" spans="1:6" ht="12.75">
      <c r="A72"/>
      <c r="E72"/>
      <c r="F72"/>
    </row>
    <row r="73" spans="1:6" ht="12.75">
      <c r="A73"/>
      <c r="E73"/>
      <c r="F73"/>
    </row>
    <row r="74" spans="1:6" ht="12.75">
      <c r="A74"/>
      <c r="E74"/>
      <c r="F74"/>
    </row>
    <row r="75" spans="1:6" ht="12.75">
      <c r="A75"/>
      <c r="E75"/>
      <c r="F75"/>
    </row>
    <row r="76" spans="1:6" ht="12.75">
      <c r="A76"/>
      <c r="E76"/>
      <c r="F76"/>
    </row>
    <row r="77" spans="1:6" ht="12.75">
      <c r="A77"/>
      <c r="E77"/>
      <c r="F77"/>
    </row>
    <row r="78" spans="1:6" ht="12.75">
      <c r="A78"/>
      <c r="E78"/>
      <c r="F78"/>
    </row>
    <row r="79" spans="1:6" ht="12.75">
      <c r="A79"/>
      <c r="E79"/>
      <c r="F79"/>
    </row>
    <row r="80" spans="1:6" ht="12.75">
      <c r="A80"/>
      <c r="E80"/>
      <c r="F80"/>
    </row>
    <row r="81" spans="1:6" ht="12.75">
      <c r="A81"/>
      <c r="E81"/>
      <c r="F81"/>
    </row>
    <row r="82" spans="1:6" ht="12.75">
      <c r="A82"/>
      <c r="E82"/>
      <c r="F82"/>
    </row>
    <row r="83" spans="1:6" ht="12.75">
      <c r="A83"/>
      <c r="E83"/>
      <c r="F83"/>
    </row>
    <row r="84" spans="1:6" ht="12.75">
      <c r="A84"/>
      <c r="E84"/>
      <c r="F84"/>
    </row>
    <row r="85" spans="1:6" ht="12.75">
      <c r="A85"/>
      <c r="E85"/>
      <c r="F85"/>
    </row>
    <row r="86" spans="1:6" ht="12.75">
      <c r="A86"/>
      <c r="E86"/>
      <c r="F86"/>
    </row>
  </sheetData>
  <mergeCells count="4">
    <mergeCell ref="A1:F1"/>
    <mergeCell ref="A2:F2"/>
    <mergeCell ref="A3:F3"/>
    <mergeCell ref="A4:F4"/>
  </mergeCells>
  <printOptions/>
  <pageMargins left="0.7875" right="0.7875" top="0.7875" bottom="0.7875" header="0.5118055555555556" footer="0.5118055555555556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Bachar</cp:lastModifiedBy>
  <cp:lastPrinted>2006-04-08T18:15:54Z</cp:lastPrinted>
  <dcterms:created xsi:type="dcterms:W3CDTF">2006-03-30T13:10:23Z</dcterms:created>
  <dcterms:modified xsi:type="dcterms:W3CDTF">2006-04-11T10:03:49Z</dcterms:modified>
  <cp:category/>
  <cp:version/>
  <cp:contentType/>
  <cp:contentStatus/>
  <cp:revision>1</cp:revision>
</cp:coreProperties>
</file>