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uzi" sheetId="1" r:id="rId1"/>
    <sheet name="zeny" sheetId="2" r:id="rId2"/>
    <sheet name="juniori" sheetId="3" r:id="rId3"/>
  </sheets>
  <externalReferences>
    <externalReference r:id="rId6"/>
    <externalReference r:id="rId7"/>
  </externalReferences>
  <definedNames>
    <definedName name="_xlnm.Print_Area" localSheetId="0">'muzi'!$A$1:$M$47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<sst xmlns="http://schemas.openxmlformats.org/spreadsheetml/2006/main" count="170" uniqueCount="94">
  <si>
    <t>výsledková listina - muži - finále</t>
  </si>
  <si>
    <t>kvalifikácia</t>
  </si>
  <si>
    <t>štart. číslo</t>
  </si>
  <si>
    <t>meno</t>
  </si>
  <si>
    <t>oddiel</t>
  </si>
  <si>
    <t>počet TOPov</t>
  </si>
  <si>
    <t>počet pokusov na TOP</t>
  </si>
  <si>
    <t>počet ZON</t>
  </si>
  <si>
    <t>počet pokusov na ZONu</t>
  </si>
  <si>
    <t>Marek Leitman</t>
  </si>
  <si>
    <t>Singing Rock / Rock Pillars</t>
  </si>
  <si>
    <t>Miško Turský</t>
  </si>
  <si>
    <t>TJ Sokol Žilina</t>
  </si>
  <si>
    <t>Ondrej Švub</t>
  </si>
  <si>
    <t>CCC BBB</t>
  </si>
  <si>
    <t>Vlado Strieženec</t>
  </si>
  <si>
    <t>HK JAMES Karpaty Trenčín</t>
  </si>
  <si>
    <t>Kysela Marek</t>
  </si>
  <si>
    <t>Anatomic - Composit  - K2</t>
  </si>
  <si>
    <t>Juraj Repáň</t>
  </si>
  <si>
    <t>HK Salora Žilina</t>
  </si>
  <si>
    <t>Šindel Petr</t>
  </si>
  <si>
    <t>Alpa Ostrava</t>
  </si>
  <si>
    <t>Piotr Dobranski</t>
  </si>
  <si>
    <t>Bialsko Biala Polska</t>
  </si>
  <si>
    <t>Juraj Gondžúr</t>
  </si>
  <si>
    <t>Buldog Žilina</t>
  </si>
  <si>
    <t>Bucheň Július</t>
  </si>
  <si>
    <t>Ľubko Vrábel</t>
  </si>
  <si>
    <t>HASTA Žilina</t>
  </si>
  <si>
    <t>Jožo Krištoffy</t>
  </si>
  <si>
    <t>HK Exkrement Martin</t>
  </si>
  <si>
    <t>Peter Piroch</t>
  </si>
  <si>
    <t>SNV</t>
  </si>
  <si>
    <t>Braňo Goga</t>
  </si>
  <si>
    <t>Vertikal Patrónka/BLOC Bratislava</t>
  </si>
  <si>
    <t>Martin Piesta</t>
  </si>
  <si>
    <t>Kostka Matúš</t>
  </si>
  <si>
    <t>HK Jasná</t>
  </si>
  <si>
    <t>Kubo Kováčik (junior 89)</t>
  </si>
  <si>
    <t>MKŠK Modra</t>
  </si>
  <si>
    <t>Rafal Moucka</t>
  </si>
  <si>
    <t>Milo</t>
  </si>
  <si>
    <t>Pavol Loffay</t>
  </si>
  <si>
    <t>Trstená</t>
  </si>
  <si>
    <t>Dalibor Bobula</t>
  </si>
  <si>
    <t>Poprad</t>
  </si>
  <si>
    <t>Ján Augustín (junior 89)</t>
  </si>
  <si>
    <t>HK Zlaté Moravce</t>
  </si>
  <si>
    <t>Genda Milan</t>
  </si>
  <si>
    <t>Leblok Ostrava</t>
  </si>
  <si>
    <t>Marián Šeliga</t>
  </si>
  <si>
    <t>Slávia Žilina</t>
  </si>
  <si>
    <t>Jaro Varga</t>
  </si>
  <si>
    <t>Metropol Košice</t>
  </si>
  <si>
    <t>Richard De Riggo</t>
  </si>
  <si>
    <t>Medúzka Martin</t>
  </si>
  <si>
    <t>Škvara Michal</t>
  </si>
  <si>
    <t>Vincent Majer</t>
  </si>
  <si>
    <t>David Šatánek</t>
  </si>
  <si>
    <t>Metropol Košice / Šport Rysy</t>
  </si>
  <si>
    <t>Matava Domino</t>
  </si>
  <si>
    <t>Kežmarok</t>
  </si>
  <si>
    <t>Decký Marián</t>
  </si>
  <si>
    <t>Starý Smokovec</t>
  </si>
  <si>
    <t>Matej Švub</t>
  </si>
  <si>
    <t>Tomasz Pach</t>
  </si>
  <si>
    <t>Jurčák Braňo</t>
  </si>
  <si>
    <t>Horváth Fero</t>
  </si>
  <si>
    <t>Bratislava</t>
  </si>
  <si>
    <t>Golanski Piotr</t>
  </si>
  <si>
    <t>Redpoint</t>
  </si>
  <si>
    <t>Benický Lukáš</t>
  </si>
  <si>
    <t>Juríček Roman</t>
  </si>
  <si>
    <t>Vladislav Nagy</t>
  </si>
  <si>
    <t>Tatranec Dubnica</t>
  </si>
  <si>
    <t>Nemý Miloš</t>
  </si>
  <si>
    <t>Redpoint Myjava</t>
  </si>
  <si>
    <t>Švidler Lucián</t>
  </si>
  <si>
    <t>Hraško Miro</t>
  </si>
  <si>
    <t xml:space="preserve">Jozef Juriga </t>
  </si>
  <si>
    <t>Bloc Bratislava</t>
  </si>
  <si>
    <t>Šumný Timotej</t>
  </si>
  <si>
    <t>Zlaté Moravce</t>
  </si>
  <si>
    <t>Mojmír Studenovský</t>
  </si>
  <si>
    <t>výsledková listina - ženy - finále</t>
  </si>
  <si>
    <t>Dudášová Petra</t>
  </si>
  <si>
    <t>Dominika Kováčiková</t>
  </si>
  <si>
    <t>Ivana Vančová</t>
  </si>
  <si>
    <t>Žilina</t>
  </si>
  <si>
    <t>Eva Kováčová</t>
  </si>
  <si>
    <t>výsledková listina - juniori</t>
  </si>
  <si>
    <t>ročník</t>
  </si>
  <si>
    <t>výsledková listina - juniorky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</si>
</sst>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_);_(* \(#,##0\);_(* &quot;-&quot;_);_(@_)"/>
    <numFmt numFmtId="165" formatCode="_-* #,##0\ _S_k_-;\-* #,##0\ _S_k_-;_-* &quot;-&quot;??\ _S_k_-;_-@_-"/>
  </numFmts>
  <fonts count="7">
    <font>
      <sz val="10"/>
      <name val="Arial"/>
      <family val="0"/>
    </font>
    <font>
      <b/>
      <sz val="20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0" borderId="4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1" fontId="3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 wrapText="1"/>
    </xf>
    <xf numFmtId="164" fontId="4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65" fontId="0" fillId="0" borderId="24" xfId="15" applyNumberFormat="1" applyFill="1" applyBorder="1" applyAlignment="1">
      <alignment/>
    </xf>
    <xf numFmtId="165" fontId="0" fillId="0" borderId="25" xfId="15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11" xfId="15" applyNumberFormat="1" applyFill="1" applyBorder="1" applyAlignment="1">
      <alignment/>
    </xf>
    <xf numFmtId="165" fontId="0" fillId="0" borderId="12" xfId="15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64" fontId="0" fillId="0" borderId="30" xfId="0" applyNumberFormat="1" applyFill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umpi1\Local%20Settings\Temporary%20Internet%20Files\Content.IE5\S52PALSB\startovka_finale_190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umpi1\Local%20Settings\Temporary%20Internet%20Files\Content.IE5\S52PALSB\startovka_kvalifikacia_19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_finale_M"/>
      <sheetName val="boulder_1_M"/>
      <sheetName val="boulder_2_M"/>
      <sheetName val="boulder_3_M"/>
      <sheetName val="boulder_4_M"/>
      <sheetName val="boulder_5_M"/>
      <sheetName val="boulder_6_M"/>
      <sheetName val="vysl_finale_M"/>
      <sheetName val="start_finale_Z"/>
      <sheetName val="boulder_1_Z"/>
      <sheetName val="boulder_2_Z"/>
      <sheetName val="boulder_3_Z"/>
      <sheetName val="boulder_4_Z"/>
      <sheetName val="boulder_5_Z"/>
      <sheetName val="boulder_6_Z"/>
      <sheetName val="vysl_finale_Z"/>
    </sheetNames>
    <sheetDataSet>
      <sheetData sheetId="9">
        <row r="3">
          <cell r="B3" t="str">
            <v>Julia Frederick</v>
          </cell>
          <cell r="C3" t="str">
            <v>USA Bratislava</v>
          </cell>
        </row>
        <row r="4">
          <cell r="B4" t="str">
            <v>Lenka Mičicová</v>
          </cell>
          <cell r="C4" t="str">
            <v>Bundáš Žilina</v>
          </cell>
          <cell r="E4">
            <v>2</v>
          </cell>
          <cell r="F4">
            <v>2</v>
          </cell>
        </row>
        <row r="5">
          <cell r="B5" t="str">
            <v>Katarína Fickuliaková</v>
          </cell>
          <cell r="C5" t="str">
            <v>Bloc Bratislava</v>
          </cell>
          <cell r="E5">
            <v>1</v>
          </cell>
          <cell r="F5">
            <v>1</v>
          </cell>
        </row>
        <row r="6">
          <cell r="B6" t="str">
            <v>Katarína Čintalová</v>
          </cell>
          <cell r="C6" t="str">
            <v>MKŠK Modra</v>
          </cell>
          <cell r="E6">
            <v>2</v>
          </cell>
          <cell r="F6">
            <v>2</v>
          </cell>
        </row>
        <row r="7">
          <cell r="B7" t="str">
            <v>Zuzana Čintalová</v>
          </cell>
          <cell r="C7" t="str">
            <v>MKŠK Modra</v>
          </cell>
          <cell r="E7">
            <v>1</v>
          </cell>
          <cell r="F7">
            <v>1</v>
          </cell>
        </row>
        <row r="8">
          <cell r="B8" t="str">
            <v>Saša Holková</v>
          </cell>
          <cell r="C8" t="str">
            <v>Alpa Ostrava</v>
          </cell>
          <cell r="E8">
            <v>1</v>
          </cell>
          <cell r="F8">
            <v>1</v>
          </cell>
        </row>
      </sheetData>
      <sheetData sheetId="10">
        <row r="3">
          <cell r="E3">
            <v>1</v>
          </cell>
        </row>
        <row r="4">
          <cell r="E4">
            <v>1</v>
          </cell>
        </row>
        <row r="5">
          <cell r="E5">
            <v>1</v>
          </cell>
          <cell r="F5">
            <v>1</v>
          </cell>
        </row>
        <row r="6">
          <cell r="E6">
            <v>1</v>
          </cell>
          <cell r="F6">
            <v>2</v>
          </cell>
        </row>
        <row r="7">
          <cell r="E7">
            <v>1</v>
          </cell>
        </row>
        <row r="8">
          <cell r="E8">
            <v>1</v>
          </cell>
          <cell r="F8">
            <v>1</v>
          </cell>
        </row>
      </sheetData>
      <sheetData sheetId="11">
        <row r="3">
          <cell r="E3">
            <v>3</v>
          </cell>
        </row>
        <row r="4">
          <cell r="E4">
            <v>1</v>
          </cell>
        </row>
        <row r="5">
          <cell r="E5">
            <v>1</v>
          </cell>
        </row>
        <row r="6">
          <cell r="E6">
            <v>1</v>
          </cell>
        </row>
        <row r="7">
          <cell r="E7">
            <v>1</v>
          </cell>
          <cell r="F7">
            <v>1</v>
          </cell>
        </row>
        <row r="8">
          <cell r="E8">
            <v>1</v>
          </cell>
          <cell r="F8">
            <v>3</v>
          </cell>
        </row>
      </sheetData>
      <sheetData sheetId="12">
        <row r="4">
          <cell r="E4">
            <v>1</v>
          </cell>
        </row>
        <row r="5">
          <cell r="E5">
            <v>1</v>
          </cell>
        </row>
        <row r="6">
          <cell r="E6">
            <v>1</v>
          </cell>
        </row>
        <row r="7">
          <cell r="E7">
            <v>1</v>
          </cell>
          <cell r="F7">
            <v>1</v>
          </cell>
        </row>
        <row r="8">
          <cell r="E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pis_M"/>
      <sheetName val="zapis_Z"/>
      <sheetName val="start_open_M"/>
      <sheetName val="boulder_1_M"/>
      <sheetName val="boulder_2_M"/>
      <sheetName val="boulder_3_M"/>
      <sheetName val="boulder_4_M"/>
      <sheetName val="boulder_5_M"/>
      <sheetName val="boulder_6_M"/>
      <sheetName val="vysl_kval_M"/>
      <sheetName val="juniori"/>
      <sheetName val="start_fin_M"/>
      <sheetName val="start_open_Z"/>
      <sheetName val="boulder_1_Z"/>
      <sheetName val="boulder_2_Z"/>
      <sheetName val="boulder_3_Z"/>
      <sheetName val="boulder_4_Z"/>
      <sheetName val="boulder_5_Z"/>
      <sheetName val="boulder_6_Z"/>
      <sheetName val="vysl_kval_Z"/>
      <sheetName val="start_fin_Z"/>
    </sheetNames>
    <sheetDataSet>
      <sheetData sheetId="19">
        <row r="4">
          <cell r="B4" t="str">
            <v>Saša Holková</v>
          </cell>
          <cell r="C4" t="str">
            <v>Alpa Ostrava</v>
          </cell>
          <cell r="D4">
            <v>4</v>
          </cell>
          <cell r="E4">
            <v>4</v>
          </cell>
          <cell r="F4">
            <v>4</v>
          </cell>
          <cell r="G4">
            <v>4</v>
          </cell>
        </row>
        <row r="5">
          <cell r="B5" t="str">
            <v>Zuzana Čintalová</v>
          </cell>
          <cell r="C5" t="str">
            <v>MKŠK Modra</v>
          </cell>
          <cell r="D5">
            <v>4</v>
          </cell>
          <cell r="E5">
            <v>5</v>
          </cell>
          <cell r="F5">
            <v>4</v>
          </cell>
          <cell r="G5">
            <v>4</v>
          </cell>
        </row>
        <row r="6">
          <cell r="B6" t="str">
            <v>Katarína Čintalová</v>
          </cell>
          <cell r="C6" t="str">
            <v>MKŠK Modra</v>
          </cell>
          <cell r="D6">
            <v>3</v>
          </cell>
          <cell r="E6">
            <v>3</v>
          </cell>
          <cell r="F6">
            <v>4</v>
          </cell>
          <cell r="G6">
            <v>4</v>
          </cell>
        </row>
        <row r="7">
          <cell r="B7" t="str">
            <v>Katarína Fickuliaková</v>
          </cell>
          <cell r="C7" t="str">
            <v>Bloc Bratislava</v>
          </cell>
          <cell r="D7">
            <v>2</v>
          </cell>
          <cell r="E7">
            <v>2</v>
          </cell>
          <cell r="F7">
            <v>3</v>
          </cell>
          <cell r="G7">
            <v>5</v>
          </cell>
        </row>
        <row r="8">
          <cell r="B8" t="str">
            <v>Lenka Mičicová</v>
          </cell>
          <cell r="C8" t="str">
            <v>Bundáš Žilina</v>
          </cell>
          <cell r="D8">
            <v>2</v>
          </cell>
          <cell r="E8">
            <v>5</v>
          </cell>
          <cell r="F8">
            <v>3</v>
          </cell>
          <cell r="G8">
            <v>8</v>
          </cell>
        </row>
        <row r="9">
          <cell r="B9" t="str">
            <v>Julia Frederick</v>
          </cell>
          <cell r="C9" t="str">
            <v>USA Bratislava</v>
          </cell>
          <cell r="D9">
            <v>1</v>
          </cell>
          <cell r="E9">
            <v>4</v>
          </cell>
          <cell r="F9">
            <v>1</v>
          </cell>
          <cell r="G9">
            <v>4</v>
          </cell>
        </row>
        <row r="10">
          <cell r="B10" t="str">
            <v>Dudášová Petra</v>
          </cell>
          <cell r="C10" t="str">
            <v>Poprad</v>
          </cell>
          <cell r="D10">
            <v>0</v>
          </cell>
          <cell r="E10">
            <v>0</v>
          </cell>
          <cell r="F10">
            <v>1</v>
          </cell>
          <cell r="G10">
            <v>1</v>
          </cell>
        </row>
        <row r="11">
          <cell r="B11" t="str">
            <v>Dominika Kováčiková</v>
          </cell>
          <cell r="C11" t="str">
            <v>MKŠK Modra</v>
          </cell>
          <cell r="D11">
            <v>0</v>
          </cell>
          <cell r="E11">
            <v>0</v>
          </cell>
          <cell r="F11">
            <v>1</v>
          </cell>
          <cell r="G11">
            <v>4</v>
          </cell>
        </row>
        <row r="12">
          <cell r="B12" t="str">
            <v>Ivana Vančová</v>
          </cell>
          <cell r="C12" t="str">
            <v>Žilina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Eva Kováčová</v>
          </cell>
          <cell r="C13" t="str">
            <v>MKŠK Modra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85" zoomScaleNormal="85" workbookViewId="0" topLeftCell="A1">
      <selection activeCell="A12" sqref="A12"/>
    </sheetView>
  </sheetViews>
  <sheetFormatPr defaultColWidth="9.140625" defaultRowHeight="12.75"/>
  <cols>
    <col min="1" max="1" width="6.28125" style="1" customWidth="1"/>
    <col min="2" max="2" width="24.421875" style="1" customWidth="1"/>
    <col min="3" max="3" width="29.57421875" style="1" customWidth="1"/>
    <col min="4" max="6" width="12.57421875" style="66" customWidth="1"/>
    <col min="7" max="7" width="12.7109375" style="66" customWidth="1"/>
    <col min="8" max="8" width="9.140625" style="1" customWidth="1"/>
    <col min="9" max="12" width="10.57421875" style="1" customWidth="1"/>
    <col min="13" max="16384" width="9.140625" style="1" customWidth="1"/>
  </cols>
  <sheetData>
    <row r="1" spans="1:12" ht="26.25">
      <c r="A1" s="117" t="s">
        <v>0</v>
      </c>
      <c r="B1" s="118"/>
      <c r="C1" s="118"/>
      <c r="D1" s="118"/>
      <c r="E1" s="119"/>
      <c r="F1" s="119"/>
      <c r="G1" s="119"/>
      <c r="I1" s="120" t="s">
        <v>1</v>
      </c>
      <c r="J1" s="120"/>
      <c r="K1" s="120"/>
      <c r="L1" s="120"/>
    </row>
    <row r="2" spans="2:7" s="2" customFormat="1" ht="6" customHeight="1" thickBot="1">
      <c r="B2" s="3"/>
      <c r="C2" s="3"/>
      <c r="D2" s="4"/>
      <c r="E2" s="4"/>
      <c r="F2" s="4"/>
      <c r="G2" s="4"/>
    </row>
    <row r="3" spans="1:12" s="9" customFormat="1" ht="39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  <c r="I3" s="10" t="s">
        <v>5</v>
      </c>
      <c r="J3" s="7" t="s">
        <v>6</v>
      </c>
      <c r="K3" s="7" t="s">
        <v>7</v>
      </c>
      <c r="L3" s="8" t="s">
        <v>8</v>
      </c>
    </row>
    <row r="4" spans="1:13" ht="13.5" customHeight="1">
      <c r="A4" s="11">
        <v>1</v>
      </c>
      <c r="B4" s="12" t="s">
        <v>9</v>
      </c>
      <c r="C4" s="13" t="s">
        <v>10</v>
      </c>
      <c r="D4" s="14">
        <v>1</v>
      </c>
      <c r="E4" s="14">
        <v>3</v>
      </c>
      <c r="F4" s="14">
        <v>2</v>
      </c>
      <c r="G4" s="15">
        <v>6</v>
      </c>
      <c r="H4" s="16"/>
      <c r="I4" s="17">
        <v>2</v>
      </c>
      <c r="J4" s="18">
        <v>3</v>
      </c>
      <c r="K4" s="18">
        <v>4</v>
      </c>
      <c r="L4" s="19">
        <v>6</v>
      </c>
      <c r="M4" s="20"/>
    </row>
    <row r="5" spans="1:13" ht="12.75" customHeight="1">
      <c r="A5" s="11">
        <v>2</v>
      </c>
      <c r="B5" s="12" t="s">
        <v>11</v>
      </c>
      <c r="C5" s="13" t="s">
        <v>12</v>
      </c>
      <c r="D5" s="14">
        <v>1</v>
      </c>
      <c r="E5" s="14">
        <v>4</v>
      </c>
      <c r="F5" s="14">
        <v>3</v>
      </c>
      <c r="G5" s="15">
        <v>5</v>
      </c>
      <c r="H5" s="16"/>
      <c r="I5" s="17">
        <v>4</v>
      </c>
      <c r="J5" s="18">
        <v>4</v>
      </c>
      <c r="K5" s="18">
        <v>4</v>
      </c>
      <c r="L5" s="19">
        <v>4</v>
      </c>
      <c r="M5" s="20"/>
    </row>
    <row r="6" spans="1:13" ht="12" customHeight="1">
      <c r="A6" s="11">
        <v>3</v>
      </c>
      <c r="B6" s="12" t="s">
        <v>13</v>
      </c>
      <c r="C6" s="13" t="s">
        <v>14</v>
      </c>
      <c r="D6" s="14">
        <v>1</v>
      </c>
      <c r="E6" s="14">
        <v>5</v>
      </c>
      <c r="F6" s="14">
        <v>2</v>
      </c>
      <c r="G6" s="15">
        <v>8</v>
      </c>
      <c r="H6" s="16"/>
      <c r="I6" s="17">
        <v>1</v>
      </c>
      <c r="J6" s="18">
        <v>1</v>
      </c>
      <c r="K6" s="18">
        <v>3</v>
      </c>
      <c r="L6" s="19">
        <v>3</v>
      </c>
      <c r="M6" s="20"/>
    </row>
    <row r="7" spans="1:13" ht="12.75" customHeight="1">
      <c r="A7" s="11">
        <v>4</v>
      </c>
      <c r="B7" s="12" t="s">
        <v>15</v>
      </c>
      <c r="C7" s="13" t="s">
        <v>16</v>
      </c>
      <c r="D7" s="14">
        <v>0</v>
      </c>
      <c r="E7" s="14">
        <v>0</v>
      </c>
      <c r="F7" s="14">
        <v>2</v>
      </c>
      <c r="G7" s="15">
        <v>2</v>
      </c>
      <c r="H7" s="16"/>
      <c r="I7" s="17">
        <v>1</v>
      </c>
      <c r="J7" s="18">
        <v>1</v>
      </c>
      <c r="K7" s="18">
        <v>4</v>
      </c>
      <c r="L7" s="19">
        <v>5</v>
      </c>
      <c r="M7" s="20"/>
    </row>
    <row r="8" spans="1:13" ht="14.25" customHeight="1">
      <c r="A8" s="11">
        <v>5</v>
      </c>
      <c r="B8" s="12" t="s">
        <v>17</v>
      </c>
      <c r="C8" s="13" t="s">
        <v>18</v>
      </c>
      <c r="D8" s="14">
        <v>0</v>
      </c>
      <c r="E8" s="14">
        <v>0</v>
      </c>
      <c r="F8" s="14">
        <v>2</v>
      </c>
      <c r="G8" s="15">
        <v>2</v>
      </c>
      <c r="H8" s="16"/>
      <c r="I8" s="17">
        <v>1</v>
      </c>
      <c r="J8" s="18">
        <v>1</v>
      </c>
      <c r="K8" s="18">
        <v>4</v>
      </c>
      <c r="L8" s="19">
        <v>6</v>
      </c>
      <c r="M8" s="20"/>
    </row>
    <row r="9" spans="1:13" ht="12.75">
      <c r="A9" s="11">
        <v>6</v>
      </c>
      <c r="B9" s="12" t="s">
        <v>19</v>
      </c>
      <c r="C9" s="13" t="s">
        <v>20</v>
      </c>
      <c r="D9" s="14">
        <v>0</v>
      </c>
      <c r="E9" s="14">
        <v>0</v>
      </c>
      <c r="F9" s="14">
        <v>2</v>
      </c>
      <c r="G9" s="15">
        <v>3</v>
      </c>
      <c r="H9" s="16"/>
      <c r="I9" s="17">
        <v>2</v>
      </c>
      <c r="J9" s="18">
        <v>2</v>
      </c>
      <c r="K9" s="18">
        <v>4</v>
      </c>
      <c r="L9" s="19">
        <v>5</v>
      </c>
      <c r="M9" s="20"/>
    </row>
    <row r="10" spans="1:13" ht="12.75">
      <c r="A10" s="11">
        <v>7</v>
      </c>
      <c r="B10" s="12" t="s">
        <v>21</v>
      </c>
      <c r="C10" s="13" t="s">
        <v>22</v>
      </c>
      <c r="D10" s="14">
        <v>0</v>
      </c>
      <c r="E10" s="14">
        <v>0</v>
      </c>
      <c r="F10" s="14">
        <v>2</v>
      </c>
      <c r="G10" s="15">
        <v>6</v>
      </c>
      <c r="H10" s="16"/>
      <c r="I10" s="17">
        <v>2</v>
      </c>
      <c r="J10" s="18">
        <v>2</v>
      </c>
      <c r="K10" s="18">
        <v>4</v>
      </c>
      <c r="L10" s="19">
        <v>5</v>
      </c>
      <c r="M10" s="20"/>
    </row>
    <row r="11" spans="1:13" ht="12.75">
      <c r="A11" s="11">
        <v>8</v>
      </c>
      <c r="B11" s="12" t="s">
        <v>23</v>
      </c>
      <c r="C11" s="13" t="s">
        <v>24</v>
      </c>
      <c r="D11" s="14">
        <v>0</v>
      </c>
      <c r="E11" s="14">
        <v>0</v>
      </c>
      <c r="F11" s="14">
        <v>2</v>
      </c>
      <c r="G11" s="15">
        <v>7</v>
      </c>
      <c r="H11" s="16"/>
      <c r="I11" s="17">
        <v>1</v>
      </c>
      <c r="J11" s="18">
        <v>1</v>
      </c>
      <c r="K11" s="18">
        <v>3</v>
      </c>
      <c r="L11" s="19">
        <v>4</v>
      </c>
      <c r="M11" s="20"/>
    </row>
    <row r="12" spans="1:13" ht="12.75">
      <c r="A12" s="21">
        <v>9</v>
      </c>
      <c r="B12" s="22" t="s">
        <v>25</v>
      </c>
      <c r="C12" s="23" t="s">
        <v>26</v>
      </c>
      <c r="D12" s="24">
        <v>0</v>
      </c>
      <c r="E12" s="24">
        <v>0</v>
      </c>
      <c r="F12" s="24">
        <v>1</v>
      </c>
      <c r="G12" s="25">
        <v>1</v>
      </c>
      <c r="H12" s="16"/>
      <c r="I12" s="17">
        <v>1</v>
      </c>
      <c r="J12" s="18">
        <v>1</v>
      </c>
      <c r="K12" s="18">
        <v>3</v>
      </c>
      <c r="L12" s="19">
        <v>3</v>
      </c>
      <c r="M12" s="20"/>
    </row>
    <row r="13" spans="1:15" ht="13.5" thickBot="1">
      <c r="A13" s="26">
        <v>10</v>
      </c>
      <c r="B13" s="27" t="s">
        <v>27</v>
      </c>
      <c r="C13" s="28" t="s">
        <v>14</v>
      </c>
      <c r="D13" s="29">
        <v>0</v>
      </c>
      <c r="E13" s="29">
        <v>0</v>
      </c>
      <c r="F13" s="29">
        <v>1</v>
      </c>
      <c r="G13" s="30">
        <v>2</v>
      </c>
      <c r="H13" s="16"/>
      <c r="I13" s="31">
        <v>2</v>
      </c>
      <c r="J13" s="32">
        <v>2</v>
      </c>
      <c r="K13" s="32">
        <v>4</v>
      </c>
      <c r="L13" s="33">
        <v>5</v>
      </c>
      <c r="M13" s="34"/>
      <c r="N13" s="35"/>
      <c r="O13" s="35"/>
    </row>
    <row r="14" spans="1:13" ht="12.75">
      <c r="A14" s="36">
        <v>11</v>
      </c>
      <c r="B14" s="37" t="s">
        <v>28</v>
      </c>
      <c r="C14" s="38" t="s">
        <v>29</v>
      </c>
      <c r="D14" s="39">
        <v>0</v>
      </c>
      <c r="E14" s="39">
        <v>0</v>
      </c>
      <c r="F14" s="39">
        <v>0</v>
      </c>
      <c r="G14" s="40">
        <v>0</v>
      </c>
      <c r="I14" s="41">
        <v>1</v>
      </c>
      <c r="J14" s="42">
        <v>1</v>
      </c>
      <c r="K14" s="42">
        <v>3</v>
      </c>
      <c r="L14" s="43">
        <v>5</v>
      </c>
      <c r="M14" s="1">
        <v>0</v>
      </c>
    </row>
    <row r="15" spans="1:13" ht="12.75">
      <c r="A15" s="44">
        <v>12</v>
      </c>
      <c r="B15" s="45" t="s">
        <v>30</v>
      </c>
      <c r="C15" s="46" t="s">
        <v>31</v>
      </c>
      <c r="D15" s="47">
        <v>0</v>
      </c>
      <c r="E15" s="47">
        <v>0</v>
      </c>
      <c r="F15" s="47">
        <v>0</v>
      </c>
      <c r="G15" s="48">
        <v>0</v>
      </c>
      <c r="I15" s="41">
        <v>1</v>
      </c>
      <c r="J15" s="42">
        <v>1</v>
      </c>
      <c r="K15" s="42">
        <v>3</v>
      </c>
      <c r="L15" s="43">
        <v>7</v>
      </c>
      <c r="M15" s="1">
        <v>87</v>
      </c>
    </row>
    <row r="16" spans="1:13" ht="12.75">
      <c r="A16" s="44">
        <v>13</v>
      </c>
      <c r="B16" s="45" t="s">
        <v>32</v>
      </c>
      <c r="C16" s="46" t="s">
        <v>33</v>
      </c>
      <c r="D16" s="49">
        <v>0</v>
      </c>
      <c r="E16" s="49">
        <v>0</v>
      </c>
      <c r="F16" s="49">
        <v>0</v>
      </c>
      <c r="G16" s="50">
        <v>0</v>
      </c>
      <c r="I16" s="51">
        <v>1</v>
      </c>
      <c r="J16" s="52">
        <v>1</v>
      </c>
      <c r="K16" s="52">
        <v>2</v>
      </c>
      <c r="L16" s="53">
        <v>2</v>
      </c>
      <c r="M16" s="1">
        <v>0</v>
      </c>
    </row>
    <row r="17" spans="1:13" ht="12.75">
      <c r="A17" s="44">
        <v>14</v>
      </c>
      <c r="B17" s="54" t="s">
        <v>34</v>
      </c>
      <c r="C17" s="46" t="s">
        <v>35</v>
      </c>
      <c r="D17" s="49">
        <v>0</v>
      </c>
      <c r="E17" s="49">
        <v>0</v>
      </c>
      <c r="F17" s="49">
        <v>0</v>
      </c>
      <c r="G17" s="50">
        <v>0</v>
      </c>
      <c r="I17" s="55">
        <v>1</v>
      </c>
      <c r="J17" s="56">
        <v>2</v>
      </c>
      <c r="K17" s="56">
        <v>3</v>
      </c>
      <c r="L17" s="57">
        <v>3</v>
      </c>
      <c r="M17" s="1">
        <v>0</v>
      </c>
    </row>
    <row r="18" spans="1:13" ht="12.75">
      <c r="A18" s="44">
        <v>14</v>
      </c>
      <c r="B18" s="45" t="s">
        <v>36</v>
      </c>
      <c r="C18" s="46" t="s">
        <v>24</v>
      </c>
      <c r="D18" s="49">
        <v>0</v>
      </c>
      <c r="E18" s="49">
        <v>0</v>
      </c>
      <c r="F18" s="49">
        <v>0</v>
      </c>
      <c r="G18" s="50">
        <v>0</v>
      </c>
      <c r="I18" s="51">
        <v>1</v>
      </c>
      <c r="J18" s="52">
        <v>2</v>
      </c>
      <c r="K18" s="52">
        <v>3</v>
      </c>
      <c r="L18" s="53">
        <v>3</v>
      </c>
      <c r="M18" s="1">
        <v>0</v>
      </c>
    </row>
    <row r="19" spans="1:13" ht="12.75">
      <c r="A19" s="44">
        <v>16</v>
      </c>
      <c r="B19" s="54" t="s">
        <v>37</v>
      </c>
      <c r="C19" s="46" t="s">
        <v>38</v>
      </c>
      <c r="D19" s="49">
        <v>0</v>
      </c>
      <c r="E19" s="49">
        <v>0</v>
      </c>
      <c r="F19" s="49">
        <v>0</v>
      </c>
      <c r="G19" s="50">
        <v>0</v>
      </c>
      <c r="I19" s="55">
        <v>1</v>
      </c>
      <c r="J19" s="56">
        <v>2</v>
      </c>
      <c r="K19" s="56">
        <v>3</v>
      </c>
      <c r="L19" s="57">
        <v>4</v>
      </c>
      <c r="M19" s="1">
        <v>0</v>
      </c>
    </row>
    <row r="20" spans="1:13" ht="12.75">
      <c r="A20" s="44">
        <v>16</v>
      </c>
      <c r="B20" s="45" t="s">
        <v>39</v>
      </c>
      <c r="C20" s="46" t="s">
        <v>40</v>
      </c>
      <c r="D20" s="49">
        <v>0</v>
      </c>
      <c r="E20" s="49">
        <v>0</v>
      </c>
      <c r="F20" s="49">
        <v>0</v>
      </c>
      <c r="G20" s="50">
        <v>0</v>
      </c>
      <c r="I20" s="51">
        <v>1</v>
      </c>
      <c r="J20" s="52">
        <v>2</v>
      </c>
      <c r="K20" s="52">
        <v>3</v>
      </c>
      <c r="L20" s="53">
        <v>4</v>
      </c>
      <c r="M20" s="1">
        <v>89</v>
      </c>
    </row>
    <row r="21" spans="1:13" ht="12.75">
      <c r="A21" s="44">
        <v>18</v>
      </c>
      <c r="B21" s="45" t="s">
        <v>41</v>
      </c>
      <c r="C21" s="46" t="s">
        <v>42</v>
      </c>
      <c r="D21" s="49">
        <v>0</v>
      </c>
      <c r="E21" s="49">
        <v>0</v>
      </c>
      <c r="F21" s="49">
        <v>0</v>
      </c>
      <c r="G21" s="50">
        <v>0</v>
      </c>
      <c r="I21" s="51">
        <v>1</v>
      </c>
      <c r="J21" s="52">
        <v>3</v>
      </c>
      <c r="K21" s="52">
        <v>2</v>
      </c>
      <c r="L21" s="53">
        <v>4</v>
      </c>
      <c r="M21" s="1">
        <v>0</v>
      </c>
    </row>
    <row r="22" spans="1:13" ht="12.75">
      <c r="A22" s="44">
        <v>19</v>
      </c>
      <c r="B22" s="45" t="s">
        <v>43</v>
      </c>
      <c r="C22" s="46" t="s">
        <v>44</v>
      </c>
      <c r="D22" s="49">
        <v>0</v>
      </c>
      <c r="E22" s="49">
        <v>0</v>
      </c>
      <c r="F22" s="49">
        <v>0</v>
      </c>
      <c r="G22" s="50">
        <v>0</v>
      </c>
      <c r="I22" s="51">
        <v>1</v>
      </c>
      <c r="J22" s="52">
        <v>3</v>
      </c>
      <c r="K22" s="52">
        <v>2</v>
      </c>
      <c r="L22" s="53">
        <v>5</v>
      </c>
      <c r="M22" s="1">
        <v>91</v>
      </c>
    </row>
    <row r="23" spans="1:13" ht="12.75">
      <c r="A23" s="44">
        <v>20</v>
      </c>
      <c r="B23" s="45" t="s">
        <v>45</v>
      </c>
      <c r="C23" s="46" t="s">
        <v>46</v>
      </c>
      <c r="D23" s="49">
        <v>0</v>
      </c>
      <c r="E23" s="49">
        <v>0</v>
      </c>
      <c r="F23" s="49">
        <v>0</v>
      </c>
      <c r="G23" s="50">
        <v>0</v>
      </c>
      <c r="I23" s="51">
        <v>0</v>
      </c>
      <c r="J23" s="52">
        <v>0</v>
      </c>
      <c r="K23" s="52">
        <v>3</v>
      </c>
      <c r="L23" s="53">
        <v>3</v>
      </c>
      <c r="M23" s="1">
        <v>0</v>
      </c>
    </row>
    <row r="24" spans="1:13" ht="12.75">
      <c r="A24" s="44">
        <v>21</v>
      </c>
      <c r="B24" s="45" t="s">
        <v>47</v>
      </c>
      <c r="C24" s="46" t="s">
        <v>48</v>
      </c>
      <c r="D24" s="49">
        <v>0</v>
      </c>
      <c r="E24" s="49">
        <v>0</v>
      </c>
      <c r="F24" s="49">
        <v>0</v>
      </c>
      <c r="G24" s="50">
        <v>0</v>
      </c>
      <c r="I24" s="51">
        <v>0</v>
      </c>
      <c r="J24" s="52">
        <v>0</v>
      </c>
      <c r="K24" s="52">
        <v>3</v>
      </c>
      <c r="L24" s="53">
        <v>4</v>
      </c>
      <c r="M24" s="1">
        <v>89</v>
      </c>
    </row>
    <row r="25" spans="1:13" ht="12.75">
      <c r="A25" s="44">
        <v>22</v>
      </c>
      <c r="B25" s="45" t="s">
        <v>49</v>
      </c>
      <c r="C25" s="46" t="s">
        <v>50</v>
      </c>
      <c r="D25" s="49">
        <v>0</v>
      </c>
      <c r="E25" s="49">
        <v>0</v>
      </c>
      <c r="F25" s="49">
        <v>0</v>
      </c>
      <c r="G25" s="50">
        <v>0</v>
      </c>
      <c r="I25" s="51">
        <v>0</v>
      </c>
      <c r="J25" s="52">
        <v>0</v>
      </c>
      <c r="K25" s="52">
        <v>3</v>
      </c>
      <c r="L25" s="53">
        <v>5</v>
      </c>
      <c r="M25" s="1">
        <v>0</v>
      </c>
    </row>
    <row r="26" spans="1:13" ht="12.75">
      <c r="A26" s="44">
        <v>22</v>
      </c>
      <c r="B26" s="45" t="s">
        <v>51</v>
      </c>
      <c r="C26" s="46" t="s">
        <v>52</v>
      </c>
      <c r="D26" s="49">
        <v>0</v>
      </c>
      <c r="E26" s="49">
        <v>0</v>
      </c>
      <c r="F26" s="49">
        <v>0</v>
      </c>
      <c r="G26" s="50">
        <v>0</v>
      </c>
      <c r="I26" s="51">
        <v>0</v>
      </c>
      <c r="J26" s="52">
        <v>0</v>
      </c>
      <c r="K26" s="52">
        <v>3</v>
      </c>
      <c r="L26" s="53">
        <v>5</v>
      </c>
      <c r="M26" s="1">
        <v>87</v>
      </c>
    </row>
    <row r="27" spans="1:13" ht="12.75">
      <c r="A27" s="44">
        <v>22</v>
      </c>
      <c r="B27" s="45" t="s">
        <v>53</v>
      </c>
      <c r="C27" s="46" t="s">
        <v>54</v>
      </c>
      <c r="D27" s="49">
        <v>0</v>
      </c>
      <c r="E27" s="49">
        <v>0</v>
      </c>
      <c r="F27" s="49">
        <v>0</v>
      </c>
      <c r="G27" s="50">
        <v>0</v>
      </c>
      <c r="I27" s="51">
        <v>0</v>
      </c>
      <c r="J27" s="52">
        <v>0</v>
      </c>
      <c r="K27" s="52">
        <v>3</v>
      </c>
      <c r="L27" s="53">
        <v>5</v>
      </c>
      <c r="M27" s="1">
        <v>0</v>
      </c>
    </row>
    <row r="28" spans="1:13" ht="12.75">
      <c r="A28" s="44">
        <v>25</v>
      </c>
      <c r="B28" s="45" t="s">
        <v>55</v>
      </c>
      <c r="C28" s="46" t="s">
        <v>56</v>
      </c>
      <c r="D28" s="49">
        <v>0</v>
      </c>
      <c r="E28" s="49">
        <v>0</v>
      </c>
      <c r="F28" s="49">
        <v>0</v>
      </c>
      <c r="G28" s="50">
        <v>0</v>
      </c>
      <c r="I28" s="51">
        <v>0</v>
      </c>
      <c r="J28" s="52">
        <v>0</v>
      </c>
      <c r="K28" s="52">
        <v>2</v>
      </c>
      <c r="L28" s="53">
        <v>2</v>
      </c>
      <c r="M28" s="1">
        <v>0</v>
      </c>
    </row>
    <row r="29" spans="1:13" ht="12.75">
      <c r="A29" s="44">
        <v>25</v>
      </c>
      <c r="B29" s="45" t="s">
        <v>57</v>
      </c>
      <c r="C29" s="46" t="s">
        <v>46</v>
      </c>
      <c r="D29" s="49">
        <v>0</v>
      </c>
      <c r="E29" s="49">
        <v>0</v>
      </c>
      <c r="F29" s="49">
        <v>0</v>
      </c>
      <c r="G29" s="50">
        <v>0</v>
      </c>
      <c r="I29" s="51">
        <v>0</v>
      </c>
      <c r="J29" s="52">
        <v>0</v>
      </c>
      <c r="K29" s="52">
        <v>2</v>
      </c>
      <c r="L29" s="53">
        <v>2</v>
      </c>
      <c r="M29" s="1">
        <v>87</v>
      </c>
    </row>
    <row r="30" spans="1:13" ht="12.75">
      <c r="A30" s="44">
        <v>25</v>
      </c>
      <c r="B30" s="45" t="s">
        <v>58</v>
      </c>
      <c r="C30" s="46" t="s">
        <v>14</v>
      </c>
      <c r="D30" s="49">
        <v>0</v>
      </c>
      <c r="E30" s="49">
        <v>0</v>
      </c>
      <c r="F30" s="49">
        <v>0</v>
      </c>
      <c r="G30" s="50">
        <v>0</v>
      </c>
      <c r="I30" s="51">
        <v>0</v>
      </c>
      <c r="J30" s="52">
        <v>0</v>
      </c>
      <c r="K30" s="52">
        <v>2</v>
      </c>
      <c r="L30" s="53">
        <v>2</v>
      </c>
      <c r="M30" s="1">
        <v>0</v>
      </c>
    </row>
    <row r="31" spans="1:13" ht="12.75">
      <c r="A31" s="44">
        <v>25</v>
      </c>
      <c r="B31" s="45" t="s">
        <v>59</v>
      </c>
      <c r="C31" s="46" t="s">
        <v>60</v>
      </c>
      <c r="D31" s="49">
        <v>0</v>
      </c>
      <c r="E31" s="49">
        <v>0</v>
      </c>
      <c r="F31" s="49">
        <v>0</v>
      </c>
      <c r="G31" s="50">
        <v>0</v>
      </c>
      <c r="I31" s="51">
        <v>0</v>
      </c>
      <c r="J31" s="52">
        <v>0</v>
      </c>
      <c r="K31" s="52">
        <v>2</v>
      </c>
      <c r="L31" s="53">
        <v>2</v>
      </c>
      <c r="M31" s="1">
        <v>88</v>
      </c>
    </row>
    <row r="32" spans="1:13" ht="12.75">
      <c r="A32" s="44">
        <v>29</v>
      </c>
      <c r="B32" s="45" t="s">
        <v>61</v>
      </c>
      <c r="C32" s="46" t="s">
        <v>62</v>
      </c>
      <c r="D32" s="49">
        <v>0</v>
      </c>
      <c r="E32" s="49">
        <v>0</v>
      </c>
      <c r="F32" s="49">
        <v>0</v>
      </c>
      <c r="G32" s="50">
        <v>0</v>
      </c>
      <c r="I32" s="51">
        <v>0</v>
      </c>
      <c r="J32" s="52">
        <v>0</v>
      </c>
      <c r="K32" s="52">
        <v>2</v>
      </c>
      <c r="L32" s="53">
        <v>3</v>
      </c>
      <c r="M32" s="1">
        <v>0</v>
      </c>
    </row>
    <row r="33" spans="1:13" ht="12.75">
      <c r="A33" s="44">
        <v>29</v>
      </c>
      <c r="B33" s="54" t="s">
        <v>63</v>
      </c>
      <c r="C33" s="46" t="s">
        <v>64</v>
      </c>
      <c r="D33" s="49">
        <v>0</v>
      </c>
      <c r="E33" s="49">
        <v>0</v>
      </c>
      <c r="F33" s="49">
        <v>0</v>
      </c>
      <c r="G33" s="50">
        <v>0</v>
      </c>
      <c r="I33" s="55">
        <v>0</v>
      </c>
      <c r="J33" s="56">
        <v>0</v>
      </c>
      <c r="K33" s="56">
        <v>2</v>
      </c>
      <c r="L33" s="57">
        <v>3</v>
      </c>
      <c r="M33" s="1">
        <v>0</v>
      </c>
    </row>
    <row r="34" spans="1:13" ht="12.75">
      <c r="A34" s="44">
        <v>29</v>
      </c>
      <c r="B34" s="45" t="s">
        <v>65</v>
      </c>
      <c r="C34" s="46" t="s">
        <v>14</v>
      </c>
      <c r="D34" s="49">
        <v>0</v>
      </c>
      <c r="E34" s="49">
        <v>0</v>
      </c>
      <c r="F34" s="49">
        <v>0</v>
      </c>
      <c r="G34" s="50">
        <v>0</v>
      </c>
      <c r="I34" s="51">
        <v>0</v>
      </c>
      <c r="J34" s="52">
        <v>0</v>
      </c>
      <c r="K34" s="52">
        <v>2</v>
      </c>
      <c r="L34" s="53">
        <v>3</v>
      </c>
      <c r="M34" s="1">
        <v>90</v>
      </c>
    </row>
    <row r="35" spans="1:13" ht="12.75">
      <c r="A35" s="44">
        <v>32</v>
      </c>
      <c r="B35" s="45" t="s">
        <v>66</v>
      </c>
      <c r="C35" s="46" t="s">
        <v>24</v>
      </c>
      <c r="D35" s="49">
        <v>0</v>
      </c>
      <c r="E35" s="49">
        <v>0</v>
      </c>
      <c r="F35" s="49">
        <v>0</v>
      </c>
      <c r="G35" s="50">
        <v>0</v>
      </c>
      <c r="I35" s="51">
        <v>0</v>
      </c>
      <c r="J35" s="52">
        <v>0</v>
      </c>
      <c r="K35" s="52">
        <v>2</v>
      </c>
      <c r="L35" s="53">
        <v>4</v>
      </c>
      <c r="M35" s="1">
        <v>0</v>
      </c>
    </row>
    <row r="36" spans="1:13" ht="12.75">
      <c r="A36" s="44">
        <v>33</v>
      </c>
      <c r="B36" s="45" t="s">
        <v>67</v>
      </c>
      <c r="C36" s="46" t="s">
        <v>14</v>
      </c>
      <c r="D36" s="49">
        <v>0</v>
      </c>
      <c r="E36" s="49">
        <v>0</v>
      </c>
      <c r="F36" s="49">
        <v>0</v>
      </c>
      <c r="G36" s="50">
        <v>0</v>
      </c>
      <c r="I36" s="51">
        <v>0</v>
      </c>
      <c r="J36" s="52">
        <v>0</v>
      </c>
      <c r="K36" s="52">
        <v>2</v>
      </c>
      <c r="L36" s="53">
        <v>5</v>
      </c>
      <c r="M36" s="1">
        <v>0</v>
      </c>
    </row>
    <row r="37" spans="1:13" ht="12.75">
      <c r="A37" s="44">
        <v>34</v>
      </c>
      <c r="B37" s="45" t="s">
        <v>68</v>
      </c>
      <c r="C37" s="46" t="s">
        <v>69</v>
      </c>
      <c r="D37" s="49">
        <v>0</v>
      </c>
      <c r="E37" s="49">
        <v>0</v>
      </c>
      <c r="F37" s="49">
        <v>0</v>
      </c>
      <c r="G37" s="50">
        <v>0</v>
      </c>
      <c r="I37" s="51">
        <v>0</v>
      </c>
      <c r="J37" s="52">
        <v>0</v>
      </c>
      <c r="K37" s="52">
        <v>1</v>
      </c>
      <c r="L37" s="53">
        <v>1</v>
      </c>
      <c r="M37" s="1">
        <v>0</v>
      </c>
    </row>
    <row r="38" spans="1:13" ht="12.75">
      <c r="A38" s="44">
        <v>34</v>
      </c>
      <c r="B38" s="45" t="s">
        <v>70</v>
      </c>
      <c r="C38" s="46" t="s">
        <v>71</v>
      </c>
      <c r="D38" s="49">
        <v>0</v>
      </c>
      <c r="E38" s="49">
        <v>0</v>
      </c>
      <c r="F38" s="49">
        <v>0</v>
      </c>
      <c r="G38" s="50">
        <v>0</v>
      </c>
      <c r="I38" s="51">
        <v>0</v>
      </c>
      <c r="J38" s="52">
        <v>0</v>
      </c>
      <c r="K38" s="52">
        <v>1</v>
      </c>
      <c r="L38" s="53">
        <v>1</v>
      </c>
      <c r="M38" s="1">
        <v>0</v>
      </c>
    </row>
    <row r="39" spans="1:13" ht="12.75">
      <c r="A39" s="44">
        <v>36</v>
      </c>
      <c r="B39" s="45" t="s">
        <v>72</v>
      </c>
      <c r="C39" s="46" t="s">
        <v>38</v>
      </c>
      <c r="D39" s="49">
        <v>0</v>
      </c>
      <c r="E39" s="49">
        <v>0</v>
      </c>
      <c r="F39" s="49">
        <v>0</v>
      </c>
      <c r="G39" s="50">
        <v>0</v>
      </c>
      <c r="I39" s="51">
        <v>0</v>
      </c>
      <c r="J39" s="52">
        <v>0</v>
      </c>
      <c r="K39" s="52">
        <v>1</v>
      </c>
      <c r="L39" s="53">
        <v>3</v>
      </c>
      <c r="M39" s="1">
        <v>0</v>
      </c>
    </row>
    <row r="40" spans="1:13" ht="12.75">
      <c r="A40" s="44">
        <v>36</v>
      </c>
      <c r="B40" s="54" t="s">
        <v>73</v>
      </c>
      <c r="C40" s="46" t="s">
        <v>38</v>
      </c>
      <c r="D40" s="49">
        <v>0</v>
      </c>
      <c r="E40" s="49">
        <v>0</v>
      </c>
      <c r="F40" s="49">
        <v>0</v>
      </c>
      <c r="G40" s="50">
        <v>0</v>
      </c>
      <c r="I40" s="55">
        <v>0</v>
      </c>
      <c r="J40" s="56">
        <v>0</v>
      </c>
      <c r="K40" s="56">
        <v>1</v>
      </c>
      <c r="L40" s="57">
        <v>3</v>
      </c>
      <c r="M40" s="1">
        <v>0</v>
      </c>
    </row>
    <row r="41" spans="1:13" ht="12.75">
      <c r="A41" s="44">
        <v>38</v>
      </c>
      <c r="B41" s="45" t="s">
        <v>74</v>
      </c>
      <c r="C41" s="46" t="s">
        <v>75</v>
      </c>
      <c r="D41" s="49">
        <v>0</v>
      </c>
      <c r="E41" s="49">
        <v>0</v>
      </c>
      <c r="F41" s="49">
        <v>0</v>
      </c>
      <c r="G41" s="50">
        <v>0</v>
      </c>
      <c r="I41" s="51">
        <v>0</v>
      </c>
      <c r="J41" s="52">
        <v>0</v>
      </c>
      <c r="K41" s="52">
        <v>1</v>
      </c>
      <c r="L41" s="53">
        <v>5</v>
      </c>
      <c r="M41" s="1">
        <v>0</v>
      </c>
    </row>
    <row r="42" spans="1:13" ht="12.75">
      <c r="A42" s="44">
        <v>39</v>
      </c>
      <c r="B42" s="54" t="s">
        <v>76</v>
      </c>
      <c r="C42" s="46" t="s">
        <v>77</v>
      </c>
      <c r="D42" s="49">
        <v>0</v>
      </c>
      <c r="E42" s="49">
        <v>0</v>
      </c>
      <c r="F42" s="49">
        <v>0</v>
      </c>
      <c r="G42" s="50">
        <v>0</v>
      </c>
      <c r="I42" s="55">
        <v>0</v>
      </c>
      <c r="J42" s="56">
        <v>0</v>
      </c>
      <c r="K42" s="56">
        <v>1</v>
      </c>
      <c r="L42" s="57">
        <v>6</v>
      </c>
      <c r="M42" s="1">
        <v>87</v>
      </c>
    </row>
    <row r="43" spans="1:13" ht="12.75">
      <c r="A43" s="44">
        <v>40</v>
      </c>
      <c r="B43" s="45" t="s">
        <v>78</v>
      </c>
      <c r="C43" s="46" t="s">
        <v>77</v>
      </c>
      <c r="D43" s="49">
        <v>0</v>
      </c>
      <c r="E43" s="49">
        <v>0</v>
      </c>
      <c r="F43" s="49">
        <v>0</v>
      </c>
      <c r="G43" s="50">
        <v>0</v>
      </c>
      <c r="I43" s="51">
        <v>0</v>
      </c>
      <c r="J43" s="52">
        <v>0</v>
      </c>
      <c r="K43" s="52">
        <v>0</v>
      </c>
      <c r="L43" s="53">
        <v>0</v>
      </c>
      <c r="M43" s="1">
        <v>89</v>
      </c>
    </row>
    <row r="44" spans="1:13" ht="12.75">
      <c r="A44" s="44">
        <v>40</v>
      </c>
      <c r="B44" s="45" t="s">
        <v>79</v>
      </c>
      <c r="C44" s="46" t="s">
        <v>14</v>
      </c>
      <c r="D44" s="49">
        <v>0</v>
      </c>
      <c r="E44" s="49">
        <v>0</v>
      </c>
      <c r="F44" s="49">
        <v>0</v>
      </c>
      <c r="G44" s="50">
        <v>0</v>
      </c>
      <c r="I44" s="51">
        <v>0</v>
      </c>
      <c r="J44" s="52">
        <v>0</v>
      </c>
      <c r="K44" s="52">
        <v>0</v>
      </c>
      <c r="L44" s="53">
        <v>0</v>
      </c>
      <c r="M44" s="1">
        <v>90</v>
      </c>
    </row>
    <row r="45" spans="1:13" ht="12.75">
      <c r="A45" s="44">
        <v>40</v>
      </c>
      <c r="B45" s="45" t="s">
        <v>80</v>
      </c>
      <c r="C45" s="46" t="s">
        <v>81</v>
      </c>
      <c r="D45" s="49">
        <v>0</v>
      </c>
      <c r="E45" s="49">
        <v>0</v>
      </c>
      <c r="F45" s="49">
        <v>0</v>
      </c>
      <c r="G45" s="50">
        <v>0</v>
      </c>
      <c r="I45" s="51">
        <v>0</v>
      </c>
      <c r="J45" s="52">
        <v>0</v>
      </c>
      <c r="K45" s="52">
        <v>0</v>
      </c>
      <c r="L45" s="53">
        <v>0</v>
      </c>
      <c r="M45" s="1">
        <v>87</v>
      </c>
    </row>
    <row r="46" spans="1:13" ht="12.75">
      <c r="A46" s="44">
        <v>40</v>
      </c>
      <c r="B46" s="45" t="s">
        <v>82</v>
      </c>
      <c r="C46" s="46" t="s">
        <v>83</v>
      </c>
      <c r="D46" s="49">
        <v>0</v>
      </c>
      <c r="E46" s="49">
        <v>0</v>
      </c>
      <c r="F46" s="49">
        <v>0</v>
      </c>
      <c r="G46" s="50">
        <v>0</v>
      </c>
      <c r="I46" s="51">
        <v>0</v>
      </c>
      <c r="J46" s="52">
        <v>0</v>
      </c>
      <c r="K46" s="52">
        <v>0</v>
      </c>
      <c r="L46" s="53">
        <v>0</v>
      </c>
      <c r="M46" s="1">
        <v>91</v>
      </c>
    </row>
    <row r="47" spans="1:13" ht="12.75">
      <c r="A47" s="44">
        <v>40</v>
      </c>
      <c r="B47" s="45" t="s">
        <v>84</v>
      </c>
      <c r="C47" s="46" t="s">
        <v>54</v>
      </c>
      <c r="D47" s="49">
        <v>0</v>
      </c>
      <c r="E47" s="49">
        <v>0</v>
      </c>
      <c r="F47" s="49">
        <v>0</v>
      </c>
      <c r="G47" s="50">
        <v>0</v>
      </c>
      <c r="I47" s="51">
        <v>0</v>
      </c>
      <c r="J47" s="52">
        <v>0</v>
      </c>
      <c r="K47" s="52">
        <v>0</v>
      </c>
      <c r="L47" s="53">
        <v>0</v>
      </c>
      <c r="M47" s="1">
        <v>90</v>
      </c>
    </row>
    <row r="48" spans="1:12" ht="12.75">
      <c r="A48" s="44"/>
      <c r="B48" s="45"/>
      <c r="C48" s="46"/>
      <c r="D48" s="49"/>
      <c r="E48" s="49"/>
      <c r="F48" s="49"/>
      <c r="G48" s="50"/>
      <c r="I48" s="51"/>
      <c r="J48" s="52"/>
      <c r="K48" s="52"/>
      <c r="L48" s="53"/>
    </row>
    <row r="49" spans="1:12" ht="12.75">
      <c r="A49" s="44"/>
      <c r="B49" s="45"/>
      <c r="C49" s="46"/>
      <c r="D49" s="49"/>
      <c r="E49" s="49"/>
      <c r="F49" s="49"/>
      <c r="G49" s="50"/>
      <c r="I49" s="51"/>
      <c r="J49" s="52"/>
      <c r="K49" s="52"/>
      <c r="L49" s="53"/>
    </row>
    <row r="50" spans="1:12" ht="12.75">
      <c r="A50" s="44"/>
      <c r="B50" s="45"/>
      <c r="C50" s="46"/>
      <c r="D50" s="49"/>
      <c r="E50" s="49"/>
      <c r="F50" s="49"/>
      <c r="G50" s="50"/>
      <c r="I50" s="51"/>
      <c r="J50" s="52"/>
      <c r="K50" s="52"/>
      <c r="L50" s="53"/>
    </row>
    <row r="51" spans="1:12" ht="12.75">
      <c r="A51" s="44"/>
      <c r="B51" s="45"/>
      <c r="C51" s="46"/>
      <c r="D51" s="49"/>
      <c r="E51" s="49"/>
      <c r="F51" s="49"/>
      <c r="G51" s="50"/>
      <c r="I51" s="51"/>
      <c r="J51" s="52"/>
      <c r="K51" s="52"/>
      <c r="L51" s="53"/>
    </row>
    <row r="52" spans="1:12" ht="12.75">
      <c r="A52" s="44"/>
      <c r="B52" s="45"/>
      <c r="C52" s="46"/>
      <c r="D52" s="49"/>
      <c r="E52" s="49"/>
      <c r="F52" s="49"/>
      <c r="G52" s="50"/>
      <c r="I52" s="51"/>
      <c r="J52" s="52"/>
      <c r="K52" s="52"/>
      <c r="L52" s="53"/>
    </row>
    <row r="53" spans="1:12" ht="12.75">
      <c r="A53" s="44"/>
      <c r="B53" s="54"/>
      <c r="C53" s="46"/>
      <c r="D53" s="49"/>
      <c r="E53" s="49"/>
      <c r="F53" s="49"/>
      <c r="G53" s="50"/>
      <c r="I53" s="55"/>
      <c r="J53" s="56"/>
      <c r="K53" s="56"/>
      <c r="L53" s="57"/>
    </row>
    <row r="54" spans="1:12" ht="12.75">
      <c r="A54" s="44"/>
      <c r="B54" s="45"/>
      <c r="C54" s="46"/>
      <c r="D54" s="49"/>
      <c r="E54" s="49"/>
      <c r="F54" s="49"/>
      <c r="G54" s="50"/>
      <c r="I54" s="51"/>
      <c r="J54" s="52"/>
      <c r="K54" s="52"/>
      <c r="L54" s="53"/>
    </row>
    <row r="55" spans="1:12" ht="12.75">
      <c r="A55" s="44"/>
      <c r="B55" s="45"/>
      <c r="C55" s="46"/>
      <c r="D55" s="49"/>
      <c r="E55" s="49"/>
      <c r="F55" s="49"/>
      <c r="G55" s="50"/>
      <c r="I55" s="51"/>
      <c r="J55" s="52"/>
      <c r="K55" s="52"/>
      <c r="L55" s="53"/>
    </row>
    <row r="56" spans="1:12" ht="12.75">
      <c r="A56" s="44"/>
      <c r="B56" s="45"/>
      <c r="C56" s="46"/>
      <c r="D56" s="49"/>
      <c r="E56" s="49"/>
      <c r="F56" s="49"/>
      <c r="G56" s="50"/>
      <c r="I56" s="51"/>
      <c r="J56" s="52"/>
      <c r="K56" s="52"/>
      <c r="L56" s="53"/>
    </row>
    <row r="57" spans="1:12" ht="12.75">
      <c r="A57" s="44"/>
      <c r="B57" s="45"/>
      <c r="C57" s="46"/>
      <c r="D57" s="49"/>
      <c r="E57" s="49"/>
      <c r="F57" s="49"/>
      <c r="G57" s="50"/>
      <c r="I57" s="51"/>
      <c r="J57" s="52"/>
      <c r="K57" s="52"/>
      <c r="L57" s="53"/>
    </row>
    <row r="58" spans="1:12" ht="12.75">
      <c r="A58" s="44"/>
      <c r="B58" s="45"/>
      <c r="C58" s="46"/>
      <c r="D58" s="49"/>
      <c r="E58" s="49"/>
      <c r="F58" s="49"/>
      <c r="G58" s="50"/>
      <c r="I58" s="51"/>
      <c r="J58" s="52"/>
      <c r="K58" s="52"/>
      <c r="L58" s="53"/>
    </row>
    <row r="59" spans="1:12" ht="12.75">
      <c r="A59" s="44"/>
      <c r="B59" s="45"/>
      <c r="C59" s="46"/>
      <c r="D59" s="49"/>
      <c r="E59" s="49"/>
      <c r="F59" s="49"/>
      <c r="G59" s="50"/>
      <c r="I59" s="51"/>
      <c r="J59" s="52"/>
      <c r="K59" s="52"/>
      <c r="L59" s="53"/>
    </row>
    <row r="60" spans="1:12" ht="12.75">
      <c r="A60" s="44"/>
      <c r="B60" s="45"/>
      <c r="C60" s="46"/>
      <c r="D60" s="49"/>
      <c r="E60" s="49"/>
      <c r="F60" s="49"/>
      <c r="G60" s="50"/>
      <c r="I60" s="51"/>
      <c r="J60" s="52"/>
      <c r="K60" s="52"/>
      <c r="L60" s="53"/>
    </row>
    <row r="61" spans="1:12" ht="12.75">
      <c r="A61" s="44"/>
      <c r="B61" s="45"/>
      <c r="C61" s="46"/>
      <c r="D61" s="49"/>
      <c r="E61" s="49"/>
      <c r="F61" s="49"/>
      <c r="G61" s="50"/>
      <c r="I61" s="51"/>
      <c r="J61" s="52"/>
      <c r="K61" s="52"/>
      <c r="L61" s="53"/>
    </row>
    <row r="62" spans="1:12" ht="12.75">
      <c r="A62" s="44"/>
      <c r="B62" s="45"/>
      <c r="C62" s="46"/>
      <c r="D62" s="49"/>
      <c r="E62" s="49"/>
      <c r="F62" s="49"/>
      <c r="G62" s="50"/>
      <c r="I62" s="51"/>
      <c r="J62" s="52"/>
      <c r="K62" s="52"/>
      <c r="L62" s="53"/>
    </row>
    <row r="63" spans="1:12" ht="12.75">
      <c r="A63" s="44"/>
      <c r="B63" s="54"/>
      <c r="C63" s="46"/>
      <c r="D63" s="49"/>
      <c r="E63" s="49"/>
      <c r="F63" s="49"/>
      <c r="G63" s="50"/>
      <c r="I63" s="55"/>
      <c r="J63" s="56"/>
      <c r="K63" s="56"/>
      <c r="L63" s="57"/>
    </row>
    <row r="64" spans="1:12" ht="12.75">
      <c r="A64" s="44"/>
      <c r="B64" s="45"/>
      <c r="C64" s="46"/>
      <c r="D64" s="49"/>
      <c r="E64" s="49"/>
      <c r="F64" s="49"/>
      <c r="G64" s="50"/>
      <c r="I64" s="51"/>
      <c r="J64" s="52"/>
      <c r="K64" s="52"/>
      <c r="L64" s="53"/>
    </row>
    <row r="65" spans="1:12" ht="12.75">
      <c r="A65" s="44"/>
      <c r="B65" s="45"/>
      <c r="C65" s="46"/>
      <c r="D65" s="49"/>
      <c r="E65" s="49"/>
      <c r="F65" s="49"/>
      <c r="G65" s="50"/>
      <c r="I65" s="51"/>
      <c r="J65" s="52"/>
      <c r="K65" s="52"/>
      <c r="L65" s="53"/>
    </row>
    <row r="66" spans="1:12" ht="12.75">
      <c r="A66" s="44"/>
      <c r="B66" s="45"/>
      <c r="C66" s="46"/>
      <c r="D66" s="49"/>
      <c r="E66" s="49"/>
      <c r="F66" s="49"/>
      <c r="G66" s="50"/>
      <c r="I66" s="51"/>
      <c r="J66" s="52"/>
      <c r="K66" s="52"/>
      <c r="L66" s="53"/>
    </row>
    <row r="67" spans="1:12" ht="12.75">
      <c r="A67" s="44"/>
      <c r="B67" s="45"/>
      <c r="C67" s="46"/>
      <c r="D67" s="49"/>
      <c r="E67" s="49"/>
      <c r="F67" s="49"/>
      <c r="G67" s="50"/>
      <c r="I67" s="51"/>
      <c r="J67" s="52"/>
      <c r="K67" s="52"/>
      <c r="L67" s="53"/>
    </row>
    <row r="68" spans="1:12" ht="13.5" thickBot="1">
      <c r="A68" s="58"/>
      <c r="B68" s="59"/>
      <c r="C68" s="60"/>
      <c r="D68" s="61"/>
      <c r="E68" s="61"/>
      <c r="F68" s="61"/>
      <c r="G68" s="62"/>
      <c r="I68" s="63"/>
      <c r="J68" s="64"/>
      <c r="K68" s="64"/>
      <c r="L68" s="65"/>
    </row>
  </sheetData>
  <mergeCells count="2">
    <mergeCell ref="A1:G1"/>
    <mergeCell ref="I1:L1"/>
  </mergeCells>
  <printOptions/>
  <pageMargins left="0.61" right="0.26" top="0.35" bottom="0.34" header="0.25" footer="0.18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85" zoomScaleNormal="85" workbookViewId="0" topLeftCell="A1">
      <selection activeCell="H1" sqref="H1"/>
    </sheetView>
  </sheetViews>
  <sheetFormatPr defaultColWidth="9.140625" defaultRowHeight="12.75"/>
  <cols>
    <col min="1" max="1" width="6.140625" style="1" customWidth="1"/>
    <col min="2" max="2" width="23.140625" style="67" customWidth="1"/>
    <col min="3" max="3" width="28.00390625" style="67" customWidth="1"/>
    <col min="4" max="7" width="12.421875" style="66" customWidth="1"/>
    <col min="8" max="9" width="9.140625" style="67" customWidth="1"/>
    <col min="10" max="10" width="9.7109375" style="67" customWidth="1"/>
    <col min="11" max="11" width="9.140625" style="67" customWidth="1"/>
    <col min="12" max="12" width="10.00390625" style="1" customWidth="1"/>
    <col min="13" max="16384" width="9.140625" style="1" customWidth="1"/>
  </cols>
  <sheetData>
    <row r="1" spans="1:12" ht="26.25">
      <c r="A1" s="121" t="s">
        <v>85</v>
      </c>
      <c r="B1" s="118"/>
      <c r="C1" s="118"/>
      <c r="D1" s="118"/>
      <c r="E1" s="118"/>
      <c r="F1" s="118"/>
      <c r="G1" s="118"/>
      <c r="I1" s="120" t="s">
        <v>1</v>
      </c>
      <c r="J1" s="120"/>
      <c r="K1" s="120"/>
      <c r="L1" s="120"/>
    </row>
    <row r="2" spans="1:11" s="2" customFormat="1" ht="7.5" customHeight="1" thickBot="1">
      <c r="A2" s="68"/>
      <c r="B2" s="69"/>
      <c r="C2" s="69"/>
      <c r="D2" s="70"/>
      <c r="E2" s="70"/>
      <c r="F2" s="70"/>
      <c r="G2" s="70"/>
      <c r="H2" s="71"/>
      <c r="I2" s="71"/>
      <c r="J2" s="71"/>
      <c r="K2" s="71"/>
    </row>
    <row r="3" spans="1:12" s="9" customFormat="1" ht="39" customHeight="1">
      <c r="A3" s="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2"/>
      <c r="I3" s="10" t="s">
        <v>5</v>
      </c>
      <c r="J3" s="7" t="s">
        <v>6</v>
      </c>
      <c r="K3" s="7" t="s">
        <v>7</v>
      </c>
      <c r="L3" s="8" t="s">
        <v>8</v>
      </c>
    </row>
    <row r="4" spans="1:12" ht="13.5" customHeight="1">
      <c r="A4" s="11">
        <v>1</v>
      </c>
      <c r="B4" s="14" t="str">
        <f>'[1]boulder_1_Z'!B7</f>
        <v>Zuzana Čintalová</v>
      </c>
      <c r="C4" s="73" t="str">
        <f>'[1]boulder_1_Z'!C7</f>
        <v>MKŠK Modra</v>
      </c>
      <c r="D4" s="74">
        <f>+IF('[1]boulder_1_Z'!F7&lt;&gt;0,1,0)+IF('[1]boulder_2_Z'!F7&lt;&gt;0,1,0)+IF('[1]boulder_3_Z'!F7&lt;&gt;0,1,0)+IF('[1]boulder_4_Z'!F7&lt;&gt;0,1,0)</f>
        <v>3</v>
      </c>
      <c r="E4" s="74">
        <f>+'[1]boulder_1_Z'!F7+'[1]boulder_2_Z'!F7+'[1]boulder_3_Z'!F7+'[1]boulder_4_Z'!F7</f>
        <v>3</v>
      </c>
      <c r="F4" s="74">
        <f>+IF('[1]boulder_1_Z'!E7&lt;&gt;0,1,0)+IF('[1]boulder_2_Z'!E7&lt;&gt;0,1,0)+IF('[1]boulder_3_Z'!E7&lt;&gt;0,1,0)+IF('[1]boulder_4_Z'!E7&lt;&gt;0,1,0)</f>
        <v>4</v>
      </c>
      <c r="G4" s="75">
        <f>+'[1]boulder_1_Z'!E7+'[1]boulder_2_Z'!E7+'[1]boulder_3_Z'!E7+'[1]boulder_4_Z'!E7</f>
        <v>4</v>
      </c>
      <c r="I4" s="76">
        <f>VLOOKUP($B4,'[2]vysl_kval_Z'!$B$4:$G$73,3,0)</f>
        <v>4</v>
      </c>
      <c r="J4" s="74">
        <f>VLOOKUP($B4,'[2]vysl_kval_Z'!$B$4:$G$73,4,0)</f>
        <v>5</v>
      </c>
      <c r="K4" s="74">
        <f>VLOOKUP($B4,'[2]vysl_kval_Z'!$B$4:$G$73,5,0)</f>
        <v>4</v>
      </c>
      <c r="L4" s="75">
        <f>VLOOKUP($B4,'[2]vysl_kval_Z'!$B$4:$G$73,6,0)</f>
        <v>4</v>
      </c>
    </row>
    <row r="5" spans="1:12" ht="12.75" customHeight="1">
      <c r="A5" s="11">
        <v>2</v>
      </c>
      <c r="B5" s="74" t="str">
        <f>'[1]boulder_1_Z'!B8</f>
        <v>Saša Holková</v>
      </c>
      <c r="C5" s="73" t="str">
        <f>'[1]boulder_1_Z'!C8</f>
        <v>Alpa Ostrava</v>
      </c>
      <c r="D5" s="74">
        <f>+IF('[1]boulder_1_Z'!F8&lt;&gt;0,1,0)+IF('[1]boulder_2_Z'!F8&lt;&gt;0,1,0)+IF('[1]boulder_3_Z'!F8&lt;&gt;0,1,0)+IF('[1]boulder_4_Z'!F8&lt;&gt;0,1,0)</f>
        <v>3</v>
      </c>
      <c r="E5" s="74">
        <f>+'[1]boulder_1_Z'!F8+'[1]boulder_2_Z'!F8+'[1]boulder_3_Z'!F8+'[1]boulder_4_Z'!F8</f>
        <v>5</v>
      </c>
      <c r="F5" s="74">
        <f>+IF('[1]boulder_1_Z'!E8&lt;&gt;0,1,0)+IF('[1]boulder_2_Z'!E8&lt;&gt;0,1,0)+IF('[1]boulder_3_Z'!E8&lt;&gt;0,1,0)+IF('[1]boulder_4_Z'!E8&lt;&gt;0,1,0)</f>
        <v>4</v>
      </c>
      <c r="G5" s="75">
        <f>+'[1]boulder_1_Z'!E8+'[1]boulder_2_Z'!E8+'[1]boulder_3_Z'!E8+'[1]boulder_4_Z'!E8</f>
        <v>4</v>
      </c>
      <c r="I5" s="76">
        <f>VLOOKUP($B5,'[2]vysl_kval_Z'!$B$4:$G$73,3,0)</f>
        <v>4</v>
      </c>
      <c r="J5" s="74">
        <f>VLOOKUP($B5,'[2]vysl_kval_Z'!$B$4:$G$73,4,0)</f>
        <v>4</v>
      </c>
      <c r="K5" s="74">
        <f>VLOOKUP($B5,'[2]vysl_kval_Z'!$B$4:$G$73,5,0)</f>
        <v>4</v>
      </c>
      <c r="L5" s="75">
        <f>VLOOKUP($B5,'[2]vysl_kval_Z'!$B$4:$G$73,6,0)</f>
        <v>4</v>
      </c>
    </row>
    <row r="6" spans="1:12" ht="12" customHeight="1">
      <c r="A6" s="11">
        <v>3</v>
      </c>
      <c r="B6" s="74" t="str">
        <f>'[1]boulder_1_Z'!B5</f>
        <v>Katarína Fickuliaková</v>
      </c>
      <c r="C6" s="73" t="str">
        <f>'[1]boulder_1_Z'!C5</f>
        <v>Bloc Bratislava</v>
      </c>
      <c r="D6" s="74">
        <f>+IF('[1]boulder_1_Z'!F5&lt;&gt;0,1,0)+IF('[1]boulder_2_Z'!F5&lt;&gt;0,1,0)+IF('[1]boulder_3_Z'!F5&lt;&gt;0,1,0)+IF('[1]boulder_4_Z'!F5&lt;&gt;0,1,0)</f>
        <v>2</v>
      </c>
      <c r="E6" s="74">
        <f>+'[1]boulder_1_Z'!F5+'[1]boulder_2_Z'!F5+'[1]boulder_3_Z'!F5+'[1]boulder_4_Z'!F5</f>
        <v>2</v>
      </c>
      <c r="F6" s="74">
        <f>+IF('[1]boulder_1_Z'!E5&lt;&gt;0,1,0)+IF('[1]boulder_2_Z'!E5&lt;&gt;0,1,0)+IF('[1]boulder_3_Z'!E5&lt;&gt;0,1,0)+IF('[1]boulder_4_Z'!E5&lt;&gt;0,1,0)</f>
        <v>4</v>
      </c>
      <c r="G6" s="75">
        <f>+'[1]boulder_1_Z'!E5+'[1]boulder_2_Z'!E5+'[1]boulder_3_Z'!E5+'[1]boulder_4_Z'!E5</f>
        <v>4</v>
      </c>
      <c r="I6" s="76">
        <f>VLOOKUP($B6,'[2]vysl_kval_Z'!$B$4:$G$73,3,0)</f>
        <v>2</v>
      </c>
      <c r="J6" s="74">
        <f>VLOOKUP($B6,'[2]vysl_kval_Z'!$B$4:$G$73,4,0)</f>
        <v>2</v>
      </c>
      <c r="K6" s="74">
        <f>VLOOKUP($B6,'[2]vysl_kval_Z'!$B$4:$G$73,5,0)</f>
        <v>3</v>
      </c>
      <c r="L6" s="75">
        <f>VLOOKUP($B6,'[2]vysl_kval_Z'!$B$4:$G$73,6,0)</f>
        <v>5</v>
      </c>
    </row>
    <row r="7" spans="1:12" ht="12.75" customHeight="1">
      <c r="A7" s="11">
        <v>4</v>
      </c>
      <c r="B7" s="74" t="str">
        <f>'[1]boulder_1_Z'!B6</f>
        <v>Katarína Čintalová</v>
      </c>
      <c r="C7" s="73" t="str">
        <f>'[1]boulder_1_Z'!C6</f>
        <v>MKŠK Modra</v>
      </c>
      <c r="D7" s="74">
        <f>+IF('[1]boulder_1_Z'!F6&lt;&gt;0,1,0)+IF('[1]boulder_2_Z'!F6&lt;&gt;0,1,0)+IF('[1]boulder_3_Z'!F6&lt;&gt;0,1,0)+IF('[1]boulder_4_Z'!F6&lt;&gt;0,1,0)</f>
        <v>2</v>
      </c>
      <c r="E7" s="74">
        <f>+'[1]boulder_1_Z'!F6+'[1]boulder_2_Z'!F6+'[1]boulder_3_Z'!F6+'[1]boulder_4_Z'!F6</f>
        <v>4</v>
      </c>
      <c r="F7" s="74">
        <f>+IF('[1]boulder_1_Z'!E6&lt;&gt;0,1,0)+IF('[1]boulder_2_Z'!E6&lt;&gt;0,1,0)+IF('[1]boulder_3_Z'!E6&lt;&gt;0,1,0)+IF('[1]boulder_4_Z'!E6&lt;&gt;0,1,0)</f>
        <v>4</v>
      </c>
      <c r="G7" s="75">
        <f>+'[1]boulder_1_Z'!E6+'[1]boulder_2_Z'!E6+'[1]boulder_3_Z'!E6+'[1]boulder_4_Z'!E6</f>
        <v>5</v>
      </c>
      <c r="I7" s="76">
        <f>VLOOKUP($B7,'[2]vysl_kval_Z'!$B$4:$G$73,3,0)</f>
        <v>3</v>
      </c>
      <c r="J7" s="74">
        <f>VLOOKUP($B7,'[2]vysl_kval_Z'!$B$4:$G$73,4,0)</f>
        <v>3</v>
      </c>
      <c r="K7" s="74">
        <f>VLOOKUP($B7,'[2]vysl_kval_Z'!$B$4:$G$73,5,0)</f>
        <v>4</v>
      </c>
      <c r="L7" s="75">
        <f>VLOOKUP($B7,'[2]vysl_kval_Z'!$B$4:$G$73,6,0)</f>
        <v>4</v>
      </c>
    </row>
    <row r="8" spans="1:12" ht="14.25" customHeight="1">
      <c r="A8" s="11">
        <v>5</v>
      </c>
      <c r="B8" s="74" t="str">
        <f>'[1]boulder_1_Z'!B4</f>
        <v>Lenka Mičicová</v>
      </c>
      <c r="C8" s="73" t="str">
        <f>'[1]boulder_1_Z'!C4</f>
        <v>Bundáš Žilina</v>
      </c>
      <c r="D8" s="74">
        <f>+IF('[1]boulder_1_Z'!F4&lt;&gt;0,1,0)+IF('[1]boulder_2_Z'!F4&lt;&gt;0,1,0)+IF('[1]boulder_3_Z'!F4&lt;&gt;0,1,0)+IF('[1]boulder_4_Z'!F4&lt;&gt;0,1,0)</f>
        <v>1</v>
      </c>
      <c r="E8" s="74">
        <f>+'[1]boulder_1_Z'!F4+'[1]boulder_2_Z'!F4+'[1]boulder_3_Z'!F4+'[1]boulder_4_Z'!F4</f>
        <v>2</v>
      </c>
      <c r="F8" s="74">
        <f>+IF('[1]boulder_1_Z'!E4&lt;&gt;0,1,0)+IF('[1]boulder_2_Z'!E4&lt;&gt;0,1,0)+IF('[1]boulder_3_Z'!E4&lt;&gt;0,1,0)+IF('[1]boulder_4_Z'!E4&lt;&gt;0,1,0)</f>
        <v>4</v>
      </c>
      <c r="G8" s="75">
        <f>+'[1]boulder_1_Z'!E4+'[1]boulder_2_Z'!E4+'[1]boulder_3_Z'!E4+'[1]boulder_4_Z'!E4</f>
        <v>5</v>
      </c>
      <c r="I8" s="76">
        <f>VLOOKUP($B8,'[2]vysl_kval_Z'!$B$4:$G$73,3,0)</f>
        <v>2</v>
      </c>
      <c r="J8" s="74">
        <f>VLOOKUP($B8,'[2]vysl_kval_Z'!$B$4:$G$73,4,0)</f>
        <v>5</v>
      </c>
      <c r="K8" s="74">
        <f>VLOOKUP($B8,'[2]vysl_kval_Z'!$B$4:$G$73,5,0)</f>
        <v>3</v>
      </c>
      <c r="L8" s="75">
        <f>VLOOKUP($B8,'[2]vysl_kval_Z'!$B$4:$G$73,6,0)</f>
        <v>8</v>
      </c>
    </row>
    <row r="9" spans="1:12" ht="13.5" thickBot="1">
      <c r="A9" s="77">
        <v>6</v>
      </c>
      <c r="B9" s="78" t="str">
        <f>'[1]boulder_1_Z'!B3</f>
        <v>Julia Frederick</v>
      </c>
      <c r="C9" s="79" t="str">
        <f>'[1]boulder_1_Z'!C3</f>
        <v>USA Bratislava</v>
      </c>
      <c r="D9" s="78">
        <f>+IF('[1]boulder_1_Z'!F3&lt;&gt;0,1,0)+IF('[1]boulder_2_Z'!F3&lt;&gt;0,1,0)+IF('[1]boulder_3_Z'!F3&lt;&gt;0,1,0)+IF('[1]boulder_4_Z'!F3&lt;&gt;0,1,0)</f>
        <v>0</v>
      </c>
      <c r="E9" s="78">
        <f>+'[1]boulder_1_Z'!F3+'[1]boulder_2_Z'!F3+'[1]boulder_3_Z'!F3+'[1]boulder_4_Z'!F3</f>
        <v>0</v>
      </c>
      <c r="F9" s="78">
        <f>+IF('[1]boulder_1_Z'!E3&lt;&gt;0,1,0)+IF('[1]boulder_2_Z'!E3&lt;&gt;0,1,0)+IF('[1]boulder_3_Z'!E3&lt;&gt;0,1,0)+IF('[1]boulder_4_Z'!E3&lt;&gt;0,1,0)</f>
        <v>2</v>
      </c>
      <c r="G9" s="80">
        <f>+'[1]boulder_1_Z'!E3+'[1]boulder_2_Z'!E3+'[1]boulder_3_Z'!E3+'[1]boulder_4_Z'!E3</f>
        <v>4</v>
      </c>
      <c r="I9" s="81">
        <f>VLOOKUP($B9,'[2]vysl_kval_Z'!$B$4:$G$73,3,0)</f>
        <v>1</v>
      </c>
      <c r="J9" s="78">
        <f>VLOOKUP($B9,'[2]vysl_kval_Z'!$B$4:$G$73,4,0)</f>
        <v>4</v>
      </c>
      <c r="K9" s="78">
        <f>VLOOKUP($B9,'[2]vysl_kval_Z'!$B$4:$G$73,5,0)</f>
        <v>1</v>
      </c>
      <c r="L9" s="80">
        <f>VLOOKUP($B9,'[2]vysl_kval_Z'!$B$4:$G$73,6,0)</f>
        <v>4</v>
      </c>
    </row>
    <row r="10" spans="1:12" ht="13.5" thickTop="1">
      <c r="A10" s="82">
        <v>7</v>
      </c>
      <c r="B10" s="83" t="s">
        <v>86</v>
      </c>
      <c r="C10" s="84" t="s">
        <v>46</v>
      </c>
      <c r="D10" s="83">
        <v>0</v>
      </c>
      <c r="E10" s="83">
        <v>0</v>
      </c>
      <c r="F10" s="83">
        <v>0</v>
      </c>
      <c r="G10" s="85">
        <v>0</v>
      </c>
      <c r="I10" s="86">
        <f>VLOOKUP($B10,'[2]vysl_kval_Z'!$B$4:$G$73,3,0)</f>
        <v>0</v>
      </c>
      <c r="J10" s="83">
        <f>VLOOKUP($B10,'[2]vysl_kval_Z'!$B$4:$G$73,4,0)</f>
        <v>0</v>
      </c>
      <c r="K10" s="83">
        <f>VLOOKUP($B10,'[2]vysl_kval_Z'!$B$4:$G$73,5,0)</f>
        <v>1</v>
      </c>
      <c r="L10" s="85">
        <f>VLOOKUP($B10,'[2]vysl_kval_Z'!$B$4:$G$73,6,0)</f>
        <v>1</v>
      </c>
    </row>
    <row r="11" spans="1:12" ht="12.75">
      <c r="A11" s="87">
        <v>8</v>
      </c>
      <c r="B11" s="88" t="s">
        <v>87</v>
      </c>
      <c r="C11" s="89" t="s">
        <v>40</v>
      </c>
      <c r="D11" s="88">
        <v>0</v>
      </c>
      <c r="E11" s="88">
        <v>0</v>
      </c>
      <c r="F11" s="88">
        <v>0</v>
      </c>
      <c r="G11" s="90">
        <v>0</v>
      </c>
      <c r="I11" s="91">
        <f>VLOOKUP($B11,'[2]vysl_kval_Z'!$B$4:$G$73,3,0)</f>
        <v>0</v>
      </c>
      <c r="J11" s="88">
        <f>VLOOKUP($B11,'[2]vysl_kval_Z'!$B$4:$G$73,4,0)</f>
        <v>0</v>
      </c>
      <c r="K11" s="88">
        <f>VLOOKUP($B11,'[2]vysl_kval_Z'!$B$4:$G$73,5,0)</f>
        <v>1</v>
      </c>
      <c r="L11" s="90">
        <f>VLOOKUP($B11,'[2]vysl_kval_Z'!$B$4:$G$73,6,0)</f>
        <v>4</v>
      </c>
    </row>
    <row r="12" spans="1:12" ht="12.75">
      <c r="A12" s="36">
        <v>9</v>
      </c>
      <c r="B12" s="92" t="s">
        <v>88</v>
      </c>
      <c r="C12" s="93" t="s">
        <v>89</v>
      </c>
      <c r="D12" s="88">
        <v>0</v>
      </c>
      <c r="E12" s="88">
        <v>0</v>
      </c>
      <c r="F12" s="88">
        <v>0</v>
      </c>
      <c r="G12" s="90">
        <v>0</v>
      </c>
      <c r="I12" s="94">
        <f>VLOOKUP($B12,'[2]vysl_kval_Z'!$B$4:$G$73,3,0)</f>
        <v>0</v>
      </c>
      <c r="J12" s="92">
        <f>VLOOKUP($B12,'[2]vysl_kval_Z'!$B$4:$G$73,4,0)</f>
        <v>0</v>
      </c>
      <c r="K12" s="92">
        <f>VLOOKUP($B12,'[2]vysl_kval_Z'!$B$4:$G$73,5,0)</f>
        <v>0</v>
      </c>
      <c r="L12" s="95">
        <f>VLOOKUP($B12,'[2]vysl_kval_Z'!$B$4:$G$73,6,0)</f>
        <v>0</v>
      </c>
    </row>
    <row r="13" spans="1:12" ht="12.75">
      <c r="A13" s="44">
        <v>9</v>
      </c>
      <c r="B13" s="88" t="s">
        <v>90</v>
      </c>
      <c r="C13" s="89" t="s">
        <v>40</v>
      </c>
      <c r="D13" s="49"/>
      <c r="E13" s="49"/>
      <c r="F13" s="49"/>
      <c r="G13" s="50"/>
      <c r="I13" s="91">
        <f>VLOOKUP($B13,'[2]vysl_kval_Z'!$B$4:$G$73,3,0)</f>
        <v>0</v>
      </c>
      <c r="J13" s="88">
        <f>VLOOKUP($B13,'[2]vysl_kval_Z'!$B$4:$G$73,4,0)</f>
        <v>0</v>
      </c>
      <c r="K13" s="88">
        <f>VLOOKUP($B13,'[2]vysl_kval_Z'!$B$4:$G$73,5,0)</f>
        <v>0</v>
      </c>
      <c r="L13" s="90">
        <f>VLOOKUP($B13,'[2]vysl_kval_Z'!$B$4:$G$73,6,0)</f>
        <v>0</v>
      </c>
    </row>
    <row r="14" spans="1:12" ht="12.75">
      <c r="A14" s="44">
        <v>11</v>
      </c>
      <c r="B14" s="88"/>
      <c r="C14" s="89"/>
      <c r="D14" s="49"/>
      <c r="E14" s="49"/>
      <c r="F14" s="49"/>
      <c r="G14" s="50"/>
      <c r="I14" s="91"/>
      <c r="J14" s="88"/>
      <c r="K14" s="88"/>
      <c r="L14" s="90"/>
    </row>
    <row r="15" spans="1:12" ht="12.75">
      <c r="A15" s="44">
        <v>12</v>
      </c>
      <c r="B15" s="88"/>
      <c r="C15" s="89"/>
      <c r="D15" s="49"/>
      <c r="E15" s="49"/>
      <c r="F15" s="49"/>
      <c r="G15" s="50"/>
      <c r="I15" s="91"/>
      <c r="J15" s="88"/>
      <c r="K15" s="88"/>
      <c r="L15" s="90"/>
    </row>
    <row r="16" spans="1:12" ht="12.75">
      <c r="A16" s="44">
        <v>13</v>
      </c>
      <c r="B16" s="88"/>
      <c r="C16" s="89"/>
      <c r="D16" s="49"/>
      <c r="E16" s="49"/>
      <c r="F16" s="49"/>
      <c r="G16" s="50"/>
      <c r="I16" s="91"/>
      <c r="J16" s="88"/>
      <c r="K16" s="88"/>
      <c r="L16" s="90"/>
    </row>
    <row r="17" spans="1:12" ht="13.5" thickBot="1">
      <c r="A17" s="58">
        <v>14</v>
      </c>
      <c r="B17" s="96"/>
      <c r="C17" s="97"/>
      <c r="D17" s="61"/>
      <c r="E17" s="61"/>
      <c r="F17" s="61"/>
      <c r="G17" s="62"/>
      <c r="I17" s="98"/>
      <c r="J17" s="96"/>
      <c r="K17" s="96"/>
      <c r="L17" s="99"/>
    </row>
  </sheetData>
  <mergeCells count="2">
    <mergeCell ref="A1:G1"/>
    <mergeCell ref="I1:L1"/>
  </mergeCells>
  <printOptions/>
  <pageMargins left="0.75" right="0.75" top="1" bottom="1" header="0.5" footer="0.5"/>
  <pageSetup horizontalDpi="150" verticalDpi="15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85" zoomScaleNormal="85" workbookViewId="0" topLeftCell="A1">
      <selection activeCell="H24" sqref="H24"/>
    </sheetView>
  </sheetViews>
  <sheetFormatPr defaultColWidth="9.140625" defaultRowHeight="12.75"/>
  <cols>
    <col min="1" max="1" width="6.00390625" style="1" bestFit="1" customWidth="1"/>
    <col min="2" max="2" width="21.421875" style="1" customWidth="1"/>
    <col min="3" max="3" width="26.00390625" style="1" bestFit="1" customWidth="1"/>
    <col min="4" max="9" width="9.140625" style="1" customWidth="1"/>
  </cols>
  <sheetData>
    <row r="1" spans="1:7" ht="26.25">
      <c r="A1" s="122" t="s">
        <v>91</v>
      </c>
      <c r="B1" s="122"/>
      <c r="C1" s="122"/>
      <c r="D1" s="122"/>
      <c r="E1" s="122"/>
      <c r="F1" s="122"/>
      <c r="G1" s="122"/>
    </row>
    <row r="2" spans="1:7" ht="13.5" thickBot="1">
      <c r="A2" s="2"/>
      <c r="B2" s="3"/>
      <c r="C2" s="3"/>
      <c r="D2" s="4"/>
      <c r="E2" s="4"/>
      <c r="F2" s="4"/>
      <c r="G2" s="4"/>
    </row>
    <row r="3" spans="1:8" ht="38.25">
      <c r="A3" s="100" t="s">
        <v>2</v>
      </c>
      <c r="B3" s="101" t="s">
        <v>3</v>
      </c>
      <c r="C3" s="101" t="s">
        <v>4</v>
      </c>
      <c r="D3" s="102" t="s">
        <v>5</v>
      </c>
      <c r="E3" s="102" t="s">
        <v>6</v>
      </c>
      <c r="F3" s="102" t="s">
        <v>7</v>
      </c>
      <c r="G3" s="103" t="s">
        <v>8</v>
      </c>
      <c r="H3" s="104" t="s">
        <v>92</v>
      </c>
    </row>
    <row r="4" spans="1:8" ht="12.75">
      <c r="A4" s="105">
        <v>1</v>
      </c>
      <c r="B4" s="106" t="s">
        <v>30</v>
      </c>
      <c r="C4" s="106" t="s">
        <v>31</v>
      </c>
      <c r="D4" s="107">
        <v>1</v>
      </c>
      <c r="E4" s="107">
        <v>1</v>
      </c>
      <c r="F4" s="107">
        <v>3</v>
      </c>
      <c r="G4" s="108">
        <v>7</v>
      </c>
      <c r="H4" s="109">
        <v>87</v>
      </c>
    </row>
    <row r="5" spans="1:8" ht="12.75">
      <c r="A5" s="105">
        <v>2</v>
      </c>
      <c r="B5" s="106" t="s">
        <v>39</v>
      </c>
      <c r="C5" s="106" t="s">
        <v>40</v>
      </c>
      <c r="D5" s="107">
        <v>1</v>
      </c>
      <c r="E5" s="107">
        <v>2</v>
      </c>
      <c r="F5" s="107">
        <v>3</v>
      </c>
      <c r="G5" s="108">
        <v>4</v>
      </c>
      <c r="H5" s="109">
        <v>89</v>
      </c>
    </row>
    <row r="6" spans="1:8" ht="12.75">
      <c r="A6" s="105">
        <v>3</v>
      </c>
      <c r="B6" s="106" t="s">
        <v>43</v>
      </c>
      <c r="C6" s="106" t="s">
        <v>44</v>
      </c>
      <c r="D6" s="107">
        <v>1</v>
      </c>
      <c r="E6" s="107">
        <v>3</v>
      </c>
      <c r="F6" s="107">
        <v>2</v>
      </c>
      <c r="G6" s="108">
        <v>5</v>
      </c>
      <c r="H6" s="109">
        <v>91</v>
      </c>
    </row>
    <row r="7" spans="1:8" ht="12.75">
      <c r="A7" s="105">
        <v>4</v>
      </c>
      <c r="B7" s="106" t="s">
        <v>47</v>
      </c>
      <c r="C7" s="106" t="s">
        <v>48</v>
      </c>
      <c r="D7" s="107">
        <v>0</v>
      </c>
      <c r="E7" s="107">
        <v>0</v>
      </c>
      <c r="F7" s="107">
        <v>3</v>
      </c>
      <c r="G7" s="108">
        <v>4</v>
      </c>
      <c r="H7" s="109">
        <v>89</v>
      </c>
    </row>
    <row r="8" spans="1:8" ht="12.75">
      <c r="A8" s="105">
        <v>5</v>
      </c>
      <c r="B8" s="106" t="s">
        <v>51</v>
      </c>
      <c r="C8" s="106" t="s">
        <v>52</v>
      </c>
      <c r="D8" s="107">
        <v>0</v>
      </c>
      <c r="E8" s="107">
        <v>0</v>
      </c>
      <c r="F8" s="107">
        <v>3</v>
      </c>
      <c r="G8" s="108">
        <v>5</v>
      </c>
      <c r="H8" s="109">
        <v>87</v>
      </c>
    </row>
    <row r="9" spans="1:8" ht="12.75">
      <c r="A9" s="105">
        <v>6</v>
      </c>
      <c r="B9" s="106" t="s">
        <v>57</v>
      </c>
      <c r="C9" s="106" t="s">
        <v>46</v>
      </c>
      <c r="D9" s="107">
        <v>0</v>
      </c>
      <c r="E9" s="107">
        <v>0</v>
      </c>
      <c r="F9" s="107">
        <v>2</v>
      </c>
      <c r="G9" s="108">
        <v>2</v>
      </c>
      <c r="H9" s="109">
        <v>87</v>
      </c>
    </row>
    <row r="10" spans="1:8" ht="12.75">
      <c r="A10" s="105">
        <v>7</v>
      </c>
      <c r="B10" s="106" t="s">
        <v>59</v>
      </c>
      <c r="C10" s="106" t="s">
        <v>60</v>
      </c>
      <c r="D10" s="107">
        <v>0</v>
      </c>
      <c r="E10" s="107">
        <v>0</v>
      </c>
      <c r="F10" s="107">
        <v>2</v>
      </c>
      <c r="G10" s="108">
        <v>2</v>
      </c>
      <c r="H10" s="109">
        <v>88</v>
      </c>
    </row>
    <row r="11" spans="1:8" ht="12.75">
      <c r="A11" s="105">
        <v>8</v>
      </c>
      <c r="B11" s="106" t="s">
        <v>65</v>
      </c>
      <c r="C11" s="106" t="s">
        <v>14</v>
      </c>
      <c r="D11" s="107">
        <v>0</v>
      </c>
      <c r="E11" s="107">
        <v>0</v>
      </c>
      <c r="F11" s="107">
        <v>2</v>
      </c>
      <c r="G11" s="108">
        <v>3</v>
      </c>
      <c r="H11" s="109">
        <v>90</v>
      </c>
    </row>
    <row r="12" spans="1:8" ht="12.75">
      <c r="A12" s="105">
        <v>9</v>
      </c>
      <c r="B12" s="106" t="s">
        <v>76</v>
      </c>
      <c r="C12" s="106" t="s">
        <v>77</v>
      </c>
      <c r="D12" s="107">
        <v>0</v>
      </c>
      <c r="E12" s="107">
        <v>0</v>
      </c>
      <c r="F12" s="107">
        <v>1</v>
      </c>
      <c r="G12" s="108">
        <v>6</v>
      </c>
      <c r="H12" s="109">
        <v>87</v>
      </c>
    </row>
    <row r="13" spans="1:8" ht="12.75">
      <c r="A13" s="105">
        <v>10</v>
      </c>
      <c r="B13" s="106" t="s">
        <v>78</v>
      </c>
      <c r="C13" s="106" t="s">
        <v>77</v>
      </c>
      <c r="D13" s="107">
        <v>0</v>
      </c>
      <c r="E13" s="107">
        <v>0</v>
      </c>
      <c r="F13" s="107">
        <v>0</v>
      </c>
      <c r="G13" s="108">
        <v>0</v>
      </c>
      <c r="H13" s="109">
        <v>89</v>
      </c>
    </row>
    <row r="14" spans="1:8" ht="12.75">
      <c r="A14" s="105">
        <v>11</v>
      </c>
      <c r="B14" s="106" t="s">
        <v>79</v>
      </c>
      <c r="C14" s="106" t="s">
        <v>14</v>
      </c>
      <c r="D14" s="107">
        <v>0</v>
      </c>
      <c r="E14" s="107">
        <v>0</v>
      </c>
      <c r="F14" s="107">
        <v>0</v>
      </c>
      <c r="G14" s="108">
        <v>0</v>
      </c>
      <c r="H14" s="109">
        <v>90</v>
      </c>
    </row>
    <row r="15" spans="1:8" ht="12.75">
      <c r="A15" s="105">
        <v>12</v>
      </c>
      <c r="B15" s="106" t="s">
        <v>80</v>
      </c>
      <c r="C15" s="106" t="s">
        <v>81</v>
      </c>
      <c r="D15" s="107">
        <v>0</v>
      </c>
      <c r="E15" s="107">
        <v>0</v>
      </c>
      <c r="F15" s="107">
        <v>0</v>
      </c>
      <c r="G15" s="108">
        <v>0</v>
      </c>
      <c r="H15" s="109">
        <v>87</v>
      </c>
    </row>
    <row r="16" spans="1:8" ht="12.75">
      <c r="A16" s="105">
        <v>13</v>
      </c>
      <c r="B16" s="106" t="s">
        <v>82</v>
      </c>
      <c r="C16" s="106" t="s">
        <v>83</v>
      </c>
      <c r="D16" s="107">
        <v>0</v>
      </c>
      <c r="E16" s="107">
        <v>0</v>
      </c>
      <c r="F16" s="107">
        <v>0</v>
      </c>
      <c r="G16" s="108">
        <v>0</v>
      </c>
      <c r="H16" s="109">
        <v>91</v>
      </c>
    </row>
    <row r="17" spans="1:8" ht="13.5" thickBot="1">
      <c r="A17" s="110">
        <v>14</v>
      </c>
      <c r="B17" s="111" t="s">
        <v>84</v>
      </c>
      <c r="C17" s="111" t="s">
        <v>54</v>
      </c>
      <c r="D17" s="112">
        <v>0</v>
      </c>
      <c r="E17" s="112">
        <v>0</v>
      </c>
      <c r="F17" s="112">
        <v>0</v>
      </c>
      <c r="G17" s="113">
        <v>0</v>
      </c>
      <c r="H17" s="114">
        <v>90</v>
      </c>
    </row>
    <row r="19" spans="1:7" ht="26.25">
      <c r="A19" s="122" t="s">
        <v>93</v>
      </c>
      <c r="B19" s="122"/>
      <c r="C19" s="122"/>
      <c r="D19" s="122"/>
      <c r="E19" s="122"/>
      <c r="F19" s="122"/>
      <c r="G19" s="122"/>
    </row>
    <row r="20" spans="1:7" ht="13.5" thickBot="1">
      <c r="A20" s="2"/>
      <c r="B20" s="3"/>
      <c r="C20" s="3"/>
      <c r="D20" s="4"/>
      <c r="E20" s="4"/>
      <c r="F20" s="4"/>
      <c r="G20" s="4"/>
    </row>
    <row r="21" spans="1:8" ht="38.25">
      <c r="A21" s="100" t="s">
        <v>2</v>
      </c>
      <c r="B21" s="101" t="s">
        <v>3</v>
      </c>
      <c r="C21" s="101" t="s">
        <v>4</v>
      </c>
      <c r="D21" s="102" t="s">
        <v>5</v>
      </c>
      <c r="E21" s="102" t="s">
        <v>6</v>
      </c>
      <c r="F21" s="102" t="s">
        <v>7</v>
      </c>
      <c r="G21" s="103" t="s">
        <v>8</v>
      </c>
      <c r="H21" s="104" t="s">
        <v>92</v>
      </c>
    </row>
    <row r="22" spans="1:8" ht="13.5" thickBot="1">
      <c r="A22" s="115">
        <v>1</v>
      </c>
      <c r="B22" s="96" t="s">
        <v>87</v>
      </c>
      <c r="C22" s="97" t="s">
        <v>40</v>
      </c>
      <c r="D22" s="96">
        <v>0</v>
      </c>
      <c r="E22" s="96">
        <v>0</v>
      </c>
      <c r="F22" s="96">
        <v>0</v>
      </c>
      <c r="G22" s="99">
        <v>0</v>
      </c>
      <c r="H22" s="116"/>
    </row>
  </sheetData>
  <mergeCells count="2">
    <mergeCell ref="A1:G1"/>
    <mergeCell ref="A19:G19"/>
  </mergeCells>
  <printOptions/>
  <pageMargins left="0.27" right="0.22" top="0.51" bottom="0.48" header="0.25" footer="0.2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Danone</dc:creator>
  <cp:keywords/>
  <dc:description/>
  <cp:lastModifiedBy>humpi</cp:lastModifiedBy>
  <cp:lastPrinted>2005-02-19T19:17:23Z</cp:lastPrinted>
  <dcterms:created xsi:type="dcterms:W3CDTF">2005-02-19T19:09:45Z</dcterms:created>
  <dcterms:modified xsi:type="dcterms:W3CDTF">2005-01-22T11:09:08Z</dcterms:modified>
  <cp:category/>
  <cp:version/>
  <cp:contentType/>
  <cp:contentStatus/>
</cp:coreProperties>
</file>