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720" windowHeight="6216" activeTab="0"/>
  </bookViews>
  <sheets>
    <sheet name="SP dosp" sheetId="1" r:id="rId1"/>
    <sheet name="jun+kad SP" sheetId="2" r:id="rId2"/>
  </sheets>
  <definedNames/>
  <calcPr fullCalcOnLoad="1"/>
</workbook>
</file>

<file path=xl/sharedStrings.xml><?xml version="1.0" encoding="utf-8"?>
<sst xmlns="http://schemas.openxmlformats.org/spreadsheetml/2006/main" count="317" uniqueCount="181">
  <si>
    <t>Por.</t>
  </si>
  <si>
    <t>Pretekár</t>
  </si>
  <si>
    <t>Klubová príslušnosť</t>
  </si>
  <si>
    <t>M 1</t>
  </si>
  <si>
    <t>B 1</t>
  </si>
  <si>
    <t>M 2</t>
  </si>
  <si>
    <t>B 2</t>
  </si>
  <si>
    <t>M 3</t>
  </si>
  <si>
    <t>B 3</t>
  </si>
  <si>
    <t>M 4</t>
  </si>
  <si>
    <t>B 4</t>
  </si>
  <si>
    <t>Spolu</t>
  </si>
  <si>
    <t xml:space="preserve">Strata </t>
  </si>
  <si>
    <t>Madaj Milan</t>
  </si>
  <si>
    <t>Žiarska dolina</t>
  </si>
  <si>
    <t>Miroslav Leitner</t>
  </si>
  <si>
    <t>ŽP ŠPORT a.s</t>
  </si>
  <si>
    <t>HK Kamenná chata</t>
  </si>
  <si>
    <t>Kapusta Rudolf</t>
  </si>
  <si>
    <t>Jased Jasenská dol.</t>
  </si>
  <si>
    <t>Novak Miroslav</t>
  </si>
  <si>
    <t>Spiš.Nová Ves</t>
  </si>
  <si>
    <t>Melicherčík Marcel</t>
  </si>
  <si>
    <t>Lipták Edo</t>
  </si>
  <si>
    <t>Kacina Braňo</t>
  </si>
  <si>
    <t>T-šport Trenčín</t>
  </si>
  <si>
    <t>Miro Dančík</t>
  </si>
  <si>
    <t>Milan Dančík</t>
  </si>
  <si>
    <t>Filozof Bratislava</t>
  </si>
  <si>
    <t>Glajcar Roman</t>
  </si>
  <si>
    <t>Longauer Zdeno</t>
  </si>
  <si>
    <t>Slávia Zvolen</t>
  </si>
  <si>
    <t>Kršačok Marián</t>
  </si>
  <si>
    <t>M1</t>
  </si>
  <si>
    <t>M2</t>
  </si>
  <si>
    <t>Červenec</t>
  </si>
  <si>
    <t>M3</t>
  </si>
  <si>
    <t>M4</t>
  </si>
  <si>
    <t>Šifra Jozef</t>
  </si>
  <si>
    <t>Faga Štefan</t>
  </si>
  <si>
    <t>Borsík Dušan</t>
  </si>
  <si>
    <t>Honko Michal</t>
  </si>
  <si>
    <t>CAP Prešov</t>
  </si>
  <si>
    <t>Lackovičová Lenka</t>
  </si>
  <si>
    <t>Tatr. HS St. Smokovec</t>
  </si>
  <si>
    <t>Milan Tomčík</t>
  </si>
  <si>
    <t>Pažitná Hana</t>
  </si>
  <si>
    <t>Jana Madajová</t>
  </si>
  <si>
    <t>Jurina Ján</t>
  </si>
  <si>
    <t>Trajteľ Ivan</t>
  </si>
  <si>
    <t>Klobušník Peter</t>
  </si>
  <si>
    <t>Šperková Jana</t>
  </si>
  <si>
    <t>JAMES Bardejov</t>
  </si>
  <si>
    <t>Dobošová Zuzana</t>
  </si>
  <si>
    <t>TATRAN Sučany</t>
  </si>
  <si>
    <t>Dobošová Martina</t>
  </si>
  <si>
    <t>Turlík Matúš</t>
  </si>
  <si>
    <t xml:space="preserve">Ondruš Miroslav </t>
  </si>
  <si>
    <t>ŽP Šport a.s.</t>
  </si>
  <si>
    <t>Buchanec Ján</t>
  </si>
  <si>
    <t>Haluška Maríán</t>
  </si>
  <si>
    <t>Jurina Braňo</t>
  </si>
  <si>
    <t>Kantor Sebastian</t>
  </si>
  <si>
    <t>Pastoreková Lucia</t>
  </si>
  <si>
    <t>Cígler Milan</t>
  </si>
  <si>
    <t>JAMES Ružomberok</t>
  </si>
  <si>
    <t>Trajteľ Matúš</t>
  </si>
  <si>
    <t>ŽP šport, a.s.</t>
  </si>
  <si>
    <t>Sitko Roman</t>
  </si>
  <si>
    <t>Slovenský pohár v skialpinizme 2004.</t>
  </si>
  <si>
    <t>M 5</t>
  </si>
  <si>
    <t>B 5</t>
  </si>
  <si>
    <t>Preteky Slovenského pohára 2004.</t>
  </si>
  <si>
    <t>Pec pod Sněžkou</t>
  </si>
  <si>
    <t>Sučany</t>
  </si>
  <si>
    <t>20.-21. 3. 2004</t>
  </si>
  <si>
    <t>M5</t>
  </si>
  <si>
    <t>Malinowskeho m.</t>
  </si>
  <si>
    <t>Šport Rysy Poprad</t>
  </si>
  <si>
    <t>Pisarčík Milan</t>
  </si>
  <si>
    <t>JAMES Dolný Kubín</t>
  </si>
  <si>
    <t>Mikuštiak Miroslav</t>
  </si>
  <si>
    <t>HK Tatrín Ružomberok</t>
  </si>
  <si>
    <t>Blaško Milan ml.</t>
  </si>
  <si>
    <t>Šport Klub Rysy</t>
  </si>
  <si>
    <t>Teslík Petr</t>
  </si>
  <si>
    <t>HO Třinec</t>
  </si>
  <si>
    <t>JAMES Vernár</t>
  </si>
  <si>
    <t>Trizna Vladimír</t>
  </si>
  <si>
    <t>SK Žiarska Dolina</t>
  </si>
  <si>
    <t>Doležal Richard</t>
  </si>
  <si>
    <t>Extrement MT</t>
  </si>
  <si>
    <t>Ohrádka Pavol</t>
  </si>
  <si>
    <t>JAMES Vysoké Tatry</t>
  </si>
  <si>
    <t>ŽP Šport Podbrezová</t>
  </si>
  <si>
    <t>Melek Matej</t>
  </si>
  <si>
    <t>TJ Roháče</t>
  </si>
  <si>
    <t>Žilka Richard</t>
  </si>
  <si>
    <t>Alpin klub MT</t>
  </si>
  <si>
    <t>Gebura Peter</t>
  </si>
  <si>
    <t>Krajči Juraj</t>
  </si>
  <si>
    <t>Skialp Sučany</t>
  </si>
  <si>
    <t>Vysoké Tatry</t>
  </si>
  <si>
    <t>Jokl Michal</t>
  </si>
  <si>
    <t>Sliačan Jakub</t>
  </si>
  <si>
    <t>Deváty Vladimír</t>
  </si>
  <si>
    <t>Laštík Juraj</t>
  </si>
  <si>
    <t>Dolný Kubín</t>
  </si>
  <si>
    <t>ZA SEBA</t>
  </si>
  <si>
    <t>Tomko Michal</t>
  </si>
  <si>
    <t>Horniak Gregor</t>
  </si>
  <si>
    <t>Styk Ondrej</t>
  </si>
  <si>
    <t>ŠK B. Bystrica</t>
  </si>
  <si>
    <t>Vacky Zdeno</t>
  </si>
  <si>
    <t>HO Biotika Sl. Ľupča</t>
  </si>
  <si>
    <t>Kuczynski Roman</t>
  </si>
  <si>
    <t>Matoš Peter</t>
  </si>
  <si>
    <t>HZS Jasná</t>
  </si>
  <si>
    <t>Blaško Milan st.</t>
  </si>
  <si>
    <t>Nemec Michal</t>
  </si>
  <si>
    <t>Pleskáč Štepán</t>
  </si>
  <si>
    <t>Kořínek Ján</t>
  </si>
  <si>
    <t>SK Žiarska dolina</t>
  </si>
  <si>
    <t>Tomko Vladimír</t>
  </si>
  <si>
    <t>Duch Miroslav</t>
  </si>
  <si>
    <t>Džugan Peter</t>
  </si>
  <si>
    <t>ALKAN Tat. Matliare</t>
  </si>
  <si>
    <t>Maciejak Richard</t>
  </si>
  <si>
    <t>ALKAN club Svit</t>
  </si>
  <si>
    <t>Koczka Peter</t>
  </si>
  <si>
    <t>IAMES Club Spiš</t>
  </si>
  <si>
    <t>Sliačan Drahomír</t>
  </si>
  <si>
    <t>Surma Miroslav</t>
  </si>
  <si>
    <t>SK Žiar</t>
  </si>
  <si>
    <t>James Bobrovec</t>
  </si>
  <si>
    <t>Skialp Beskydy</t>
  </si>
  <si>
    <t>HO Pec pod Sněžkou</t>
  </si>
  <si>
    <t xml:space="preserve"> </t>
  </si>
  <si>
    <t>Jurinová Beata</t>
  </si>
  <si>
    <t>DSA Modrý Dúl</t>
  </si>
  <si>
    <t>Kašjak Michal</t>
  </si>
  <si>
    <t xml:space="preserve">M 5 </t>
  </si>
  <si>
    <t>Kováčik Viktor</t>
  </si>
  <si>
    <t>SK Skialp Beskydy</t>
  </si>
  <si>
    <t>Kořínek Juraj</t>
  </si>
  <si>
    <t>Ondreáš Peter</t>
  </si>
  <si>
    <t>Settey Juraj</t>
  </si>
  <si>
    <t>HK Jasná</t>
  </si>
  <si>
    <t>Minárik Peter</t>
  </si>
  <si>
    <t>Plevák Martin</t>
  </si>
  <si>
    <t>Spracoval:</t>
  </si>
  <si>
    <t>SKP Strbske Pleso</t>
  </si>
  <si>
    <t>Leitner Benjamin</t>
  </si>
  <si>
    <t>Bez</t>
  </si>
  <si>
    <t>Konečné poradie juniorky :</t>
  </si>
  <si>
    <t>Konečné poradie kadeti :</t>
  </si>
  <si>
    <t>Konečné poradie kadetky :</t>
  </si>
  <si>
    <t>Konečné poradie juniori :</t>
  </si>
  <si>
    <t>Drabik Juraj</t>
  </si>
  <si>
    <t>Vypracoval : Ing. Leitner Miroslav 26.4.2004</t>
  </si>
  <si>
    <t>Konečné poradie ženy A :</t>
  </si>
  <si>
    <t>Belicová Katarína</t>
  </si>
  <si>
    <t>Turlíková Dana</t>
  </si>
  <si>
    <t>Konečné poradie muži A :</t>
  </si>
  <si>
    <t>Svätojansky Peter</t>
  </si>
  <si>
    <t>Trizna Dušan</t>
  </si>
  <si>
    <t>Slava Ondrej</t>
  </si>
  <si>
    <t>HS VF</t>
  </si>
  <si>
    <t>Kožiak Peter</t>
  </si>
  <si>
    <t>Kalman Peter</t>
  </si>
  <si>
    <t>James Telgárt</t>
  </si>
  <si>
    <t>Gazdarica Robert</t>
  </si>
  <si>
    <t>HZS SK</t>
  </si>
  <si>
    <t>Šperka Peter</t>
  </si>
  <si>
    <t>HZS SLP Jasná</t>
  </si>
  <si>
    <t>Brejčák Jozef</t>
  </si>
  <si>
    <t>Perdík Rastislav</t>
  </si>
  <si>
    <t>KST</t>
  </si>
  <si>
    <t>Turlík Stanislav</t>
  </si>
  <si>
    <t>Majling Pavol</t>
  </si>
  <si>
    <t>Ing.Leitner Miroslav 26.4.2004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</si>
</sst>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</numFmts>
  <fonts count="10">
    <font>
      <sz val="12"/>
      <name val="Times New Roman CE"/>
      <family val="0"/>
    </font>
    <font>
      <b/>
      <sz val="12"/>
      <name val="Times New Roman CE"/>
      <family val="0"/>
    </font>
    <font>
      <i/>
      <sz val="12"/>
      <name val="Times New Roman CE"/>
      <family val="0"/>
    </font>
    <font>
      <b/>
      <i/>
      <sz val="12"/>
      <name val="Times New Roman CE"/>
      <family val="0"/>
    </font>
    <font>
      <sz val="16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i/>
      <u val="single"/>
      <sz val="28"/>
      <name val="Times New Roman CE"/>
      <family val="1"/>
    </font>
    <font>
      <b/>
      <i/>
      <sz val="14"/>
      <name val="Times New Roman CE"/>
      <family val="1"/>
    </font>
    <font>
      <b/>
      <i/>
      <sz val="10"/>
      <name val="Times New Roman CE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4" fillId="0" borderId="0" xfId="0" applyNumberFormat="1" applyFont="1" applyAlignment="1">
      <alignment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5" fillId="2" borderId="1" xfId="0" applyNumberFormat="1" applyFont="1" applyFill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1" fontId="6" fillId="3" borderId="2" xfId="0" applyNumberFormat="1" applyFont="1" applyFill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Font="1" applyAlignment="1">
      <alignment/>
    </xf>
    <xf numFmtId="1" fontId="6" fillId="4" borderId="2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6" fillId="4" borderId="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/>
    </xf>
    <xf numFmtId="0" fontId="6" fillId="0" borderId="2" xfId="0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" fontId="5" fillId="2" borderId="6" xfId="0" applyNumberFormat="1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/>
    </xf>
    <xf numFmtId="0" fontId="6" fillId="0" borderId="2" xfId="0" applyFont="1" applyBorder="1" applyAlignment="1">
      <alignment/>
    </xf>
    <xf numFmtId="0" fontId="0" fillId="0" borderId="0" xfId="0" applyFill="1" applyAlignment="1">
      <alignment/>
    </xf>
    <xf numFmtId="0" fontId="6" fillId="0" borderId="2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1" fontId="6" fillId="2" borderId="3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" fontId="5" fillId="2" borderId="8" xfId="0" applyNumberFormat="1" applyFont="1" applyFill="1" applyBorder="1" applyAlignment="1">
      <alignment horizontal="center"/>
    </xf>
    <xf numFmtId="1" fontId="6" fillId="0" borderId="9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4"/>
  <sheetViews>
    <sheetView tabSelected="1" zoomScale="90" zoomScaleNormal="90" workbookViewId="0" topLeftCell="A1">
      <selection activeCell="N70" sqref="A67:N70"/>
    </sheetView>
  </sheetViews>
  <sheetFormatPr defaultColWidth="8.796875" defaultRowHeight="15"/>
  <cols>
    <col min="1" max="1" width="3.5" style="1" customWidth="1"/>
    <col min="2" max="2" width="14.69921875" style="0" customWidth="1"/>
    <col min="3" max="3" width="18.3984375" style="0" customWidth="1"/>
    <col min="4" max="4" width="4.19921875" style="8" customWidth="1"/>
    <col min="5" max="5" width="4.69921875" style="8" customWidth="1"/>
    <col min="6" max="6" width="4.3984375" style="8" customWidth="1"/>
    <col min="7" max="7" width="4.69921875" style="8" customWidth="1"/>
    <col min="8" max="8" width="4" style="8" customWidth="1"/>
    <col min="9" max="13" width="4.5" style="8" customWidth="1"/>
    <col min="14" max="14" width="6.5" style="8" customWidth="1"/>
    <col min="15" max="15" width="5.19921875" style="8" customWidth="1"/>
    <col min="16" max="17" width="6.3984375" style="8" customWidth="1"/>
  </cols>
  <sheetData>
    <row r="1" spans="2:3" ht="34.5">
      <c r="B1" s="17" t="s">
        <v>69</v>
      </c>
      <c r="C1" s="2"/>
    </row>
    <row r="2" spans="2:14" ht="21" thickBot="1">
      <c r="B2" s="3" t="s">
        <v>163</v>
      </c>
      <c r="C2" s="2"/>
      <c r="D2" s="15"/>
      <c r="N2" s="10"/>
    </row>
    <row r="3" spans="1:17" ht="15.75" thickBot="1">
      <c r="A3" s="4" t="s">
        <v>0</v>
      </c>
      <c r="B3" s="5" t="s">
        <v>1</v>
      </c>
      <c r="C3" s="5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33" t="s">
        <v>70</v>
      </c>
      <c r="M3" s="33" t="s">
        <v>71</v>
      </c>
      <c r="N3" s="33" t="s">
        <v>11</v>
      </c>
      <c r="O3" s="35" t="s">
        <v>12</v>
      </c>
      <c r="P3"/>
      <c r="Q3"/>
    </row>
    <row r="4" spans="1:17" ht="15">
      <c r="A4" s="6">
        <v>1</v>
      </c>
      <c r="B4" s="19" t="s">
        <v>13</v>
      </c>
      <c r="C4" s="7" t="s">
        <v>134</v>
      </c>
      <c r="D4" s="12">
        <v>1</v>
      </c>
      <c r="E4" s="16">
        <v>200</v>
      </c>
      <c r="F4" s="12">
        <v>1</v>
      </c>
      <c r="G4" s="12">
        <v>100</v>
      </c>
      <c r="H4" s="12">
        <v>1</v>
      </c>
      <c r="I4" s="18">
        <v>100</v>
      </c>
      <c r="J4" s="18">
        <v>1</v>
      </c>
      <c r="K4" s="18">
        <v>200</v>
      </c>
      <c r="L4" s="18">
        <v>3</v>
      </c>
      <c r="M4" s="18">
        <v>180</v>
      </c>
      <c r="N4" s="13">
        <f aca="true" t="shared" si="0" ref="N4:N35">SUM(E4,G4,I4,K4,M4)</f>
        <v>780</v>
      </c>
      <c r="O4" s="34">
        <f aca="true" t="shared" si="1" ref="O4:O35">$N$4-N4</f>
        <v>0</v>
      </c>
      <c r="P4"/>
      <c r="Q4"/>
    </row>
    <row r="5" spans="1:17" ht="15">
      <c r="A5" s="6">
        <f>SUM(A4+1)</f>
        <v>2</v>
      </c>
      <c r="B5" s="19" t="s">
        <v>115</v>
      </c>
      <c r="C5" s="7" t="s">
        <v>135</v>
      </c>
      <c r="D5" s="12">
        <v>3</v>
      </c>
      <c r="E5" s="12">
        <v>180</v>
      </c>
      <c r="F5" s="12">
        <v>3</v>
      </c>
      <c r="G5" s="12">
        <v>90</v>
      </c>
      <c r="H5" s="12">
        <v>1</v>
      </c>
      <c r="I5" s="18">
        <v>100</v>
      </c>
      <c r="J5" s="18">
        <v>1</v>
      </c>
      <c r="K5" s="18">
        <v>200</v>
      </c>
      <c r="L5" s="18">
        <v>13</v>
      </c>
      <c r="M5" s="18">
        <v>136</v>
      </c>
      <c r="N5" s="13">
        <f t="shared" si="0"/>
        <v>706</v>
      </c>
      <c r="O5" s="34">
        <f t="shared" si="1"/>
        <v>74</v>
      </c>
      <c r="P5"/>
      <c r="Q5"/>
    </row>
    <row r="6" spans="1:17" ht="15">
      <c r="A6" s="6">
        <f>SUM(A5+1)</f>
        <v>3</v>
      </c>
      <c r="B6" s="19" t="s">
        <v>24</v>
      </c>
      <c r="C6" s="7" t="s">
        <v>25</v>
      </c>
      <c r="D6" s="12">
        <v>2</v>
      </c>
      <c r="E6" s="12">
        <v>190</v>
      </c>
      <c r="F6" s="12">
        <v>5</v>
      </c>
      <c r="G6" s="12">
        <v>82</v>
      </c>
      <c r="H6" s="12">
        <v>3</v>
      </c>
      <c r="I6" s="18">
        <v>82</v>
      </c>
      <c r="J6" s="18">
        <v>3</v>
      </c>
      <c r="K6" s="18">
        <v>164</v>
      </c>
      <c r="L6" s="18">
        <v>11</v>
      </c>
      <c r="M6" s="18">
        <v>140</v>
      </c>
      <c r="N6" s="13">
        <f t="shared" si="0"/>
        <v>658</v>
      </c>
      <c r="O6" s="34">
        <f t="shared" si="1"/>
        <v>122</v>
      </c>
      <c r="P6"/>
      <c r="Q6"/>
    </row>
    <row r="7" spans="1:17" ht="15">
      <c r="A7" s="6">
        <f aca="true" t="shared" si="2" ref="A7:A63">SUM(A6+1)</f>
        <v>4</v>
      </c>
      <c r="B7" s="19" t="s">
        <v>29</v>
      </c>
      <c r="C7" s="7" t="s">
        <v>135</v>
      </c>
      <c r="D7" s="12">
        <v>4</v>
      </c>
      <c r="E7" s="12">
        <v>172</v>
      </c>
      <c r="F7" s="12">
        <v>4</v>
      </c>
      <c r="G7" s="12">
        <v>86</v>
      </c>
      <c r="H7" s="12"/>
      <c r="I7" s="18"/>
      <c r="J7" s="18">
        <v>2</v>
      </c>
      <c r="K7" s="18">
        <v>180</v>
      </c>
      <c r="L7" s="18">
        <v>5</v>
      </c>
      <c r="M7" s="18">
        <v>164</v>
      </c>
      <c r="N7" s="13">
        <f t="shared" si="0"/>
        <v>602</v>
      </c>
      <c r="O7" s="34">
        <f t="shared" si="1"/>
        <v>178</v>
      </c>
      <c r="P7"/>
      <c r="Q7"/>
    </row>
    <row r="8" spans="1:17" ht="15">
      <c r="A8" s="6">
        <f t="shared" si="2"/>
        <v>5</v>
      </c>
      <c r="B8" s="19" t="s">
        <v>18</v>
      </c>
      <c r="C8" s="7" t="s">
        <v>19</v>
      </c>
      <c r="D8" s="12">
        <v>7</v>
      </c>
      <c r="E8" s="16">
        <v>152</v>
      </c>
      <c r="F8" s="12">
        <v>7</v>
      </c>
      <c r="G8" s="18">
        <v>76</v>
      </c>
      <c r="H8" s="18">
        <v>6</v>
      </c>
      <c r="I8" s="18">
        <v>70</v>
      </c>
      <c r="J8" s="18">
        <v>6</v>
      </c>
      <c r="K8" s="18">
        <v>140</v>
      </c>
      <c r="L8" s="18">
        <v>19</v>
      </c>
      <c r="M8" s="18">
        <v>124</v>
      </c>
      <c r="N8" s="13">
        <f t="shared" si="0"/>
        <v>562</v>
      </c>
      <c r="O8" s="34">
        <f t="shared" si="1"/>
        <v>218</v>
      </c>
      <c r="P8"/>
      <c r="Q8"/>
    </row>
    <row r="9" spans="1:17" ht="15">
      <c r="A9" s="6">
        <f t="shared" si="2"/>
        <v>6</v>
      </c>
      <c r="B9" s="19" t="s">
        <v>20</v>
      </c>
      <c r="C9" s="7" t="s">
        <v>21</v>
      </c>
      <c r="D9" s="12">
        <v>8</v>
      </c>
      <c r="E9" s="16">
        <v>148</v>
      </c>
      <c r="F9" s="12">
        <v>11</v>
      </c>
      <c r="G9" s="12">
        <v>70</v>
      </c>
      <c r="H9" s="12">
        <v>6</v>
      </c>
      <c r="I9" s="18">
        <v>70</v>
      </c>
      <c r="J9" s="18">
        <v>8</v>
      </c>
      <c r="K9" s="18">
        <v>132</v>
      </c>
      <c r="L9" s="18">
        <v>31</v>
      </c>
      <c r="M9" s="18">
        <v>100</v>
      </c>
      <c r="N9" s="13">
        <f t="shared" si="0"/>
        <v>520</v>
      </c>
      <c r="O9" s="34">
        <f t="shared" si="1"/>
        <v>260</v>
      </c>
      <c r="P9"/>
      <c r="Q9"/>
    </row>
    <row r="10" spans="1:17" ht="15">
      <c r="A10" s="6">
        <f t="shared" si="2"/>
        <v>7</v>
      </c>
      <c r="B10" s="19" t="s">
        <v>119</v>
      </c>
      <c r="C10" s="7" t="s">
        <v>139</v>
      </c>
      <c r="D10" s="12">
        <v>6</v>
      </c>
      <c r="E10" s="12">
        <v>158</v>
      </c>
      <c r="F10" s="12"/>
      <c r="G10" s="12"/>
      <c r="H10" s="12">
        <v>9</v>
      </c>
      <c r="I10" s="12">
        <v>64</v>
      </c>
      <c r="J10" s="12">
        <v>5</v>
      </c>
      <c r="K10" s="12">
        <v>144</v>
      </c>
      <c r="L10" s="12">
        <v>9</v>
      </c>
      <c r="M10" s="12">
        <v>144</v>
      </c>
      <c r="N10" s="13">
        <f t="shared" si="0"/>
        <v>510</v>
      </c>
      <c r="O10" s="34">
        <f t="shared" si="1"/>
        <v>270</v>
      </c>
      <c r="P10"/>
      <c r="Q10"/>
    </row>
    <row r="11" spans="1:17" ht="15">
      <c r="A11" s="6">
        <f t="shared" si="2"/>
        <v>8</v>
      </c>
      <c r="B11" s="19" t="s">
        <v>124</v>
      </c>
      <c r="C11" s="7" t="s">
        <v>136</v>
      </c>
      <c r="D11" s="12">
        <v>9</v>
      </c>
      <c r="E11" s="12">
        <v>144</v>
      </c>
      <c r="F11" s="12"/>
      <c r="G11" s="12"/>
      <c r="H11" s="12">
        <v>12</v>
      </c>
      <c r="I11" s="12">
        <v>58</v>
      </c>
      <c r="J11" s="12">
        <v>5</v>
      </c>
      <c r="K11" s="12">
        <v>144</v>
      </c>
      <c r="L11" s="12">
        <v>14</v>
      </c>
      <c r="M11" s="12">
        <v>134</v>
      </c>
      <c r="N11" s="13">
        <f t="shared" si="0"/>
        <v>480</v>
      </c>
      <c r="O11" s="34">
        <f t="shared" si="1"/>
        <v>300</v>
      </c>
      <c r="P11"/>
      <c r="Q11"/>
    </row>
    <row r="12" spans="1:17" ht="15">
      <c r="A12" s="6">
        <f t="shared" si="2"/>
        <v>9</v>
      </c>
      <c r="B12" s="19" t="s">
        <v>22</v>
      </c>
      <c r="C12" s="7" t="s">
        <v>17</v>
      </c>
      <c r="D12" s="12"/>
      <c r="E12" s="18"/>
      <c r="F12" s="12">
        <v>10</v>
      </c>
      <c r="G12" s="12">
        <v>71</v>
      </c>
      <c r="H12" s="12">
        <v>2</v>
      </c>
      <c r="I12" s="12">
        <v>90</v>
      </c>
      <c r="J12" s="12">
        <v>4</v>
      </c>
      <c r="K12" s="12">
        <v>152</v>
      </c>
      <c r="L12" s="12">
        <v>7</v>
      </c>
      <c r="M12" s="12">
        <v>152</v>
      </c>
      <c r="N12" s="13">
        <f t="shared" si="0"/>
        <v>465</v>
      </c>
      <c r="O12" s="34">
        <f t="shared" si="1"/>
        <v>315</v>
      </c>
      <c r="P12"/>
      <c r="Q12"/>
    </row>
    <row r="13" spans="1:17" ht="15">
      <c r="A13" s="6">
        <f t="shared" si="2"/>
        <v>10</v>
      </c>
      <c r="B13" s="42" t="s">
        <v>118</v>
      </c>
      <c r="C13" s="27" t="s">
        <v>78</v>
      </c>
      <c r="D13" s="28"/>
      <c r="E13" s="28"/>
      <c r="F13" s="28">
        <v>6</v>
      </c>
      <c r="G13" s="28">
        <v>79</v>
      </c>
      <c r="H13" s="28">
        <v>8</v>
      </c>
      <c r="I13" s="28">
        <v>66</v>
      </c>
      <c r="J13" s="28">
        <v>6</v>
      </c>
      <c r="K13" s="28">
        <v>140</v>
      </c>
      <c r="L13" s="28">
        <v>10</v>
      </c>
      <c r="M13" s="28">
        <v>142</v>
      </c>
      <c r="N13" s="13">
        <f t="shared" si="0"/>
        <v>427</v>
      </c>
      <c r="O13" s="34">
        <f t="shared" si="1"/>
        <v>353</v>
      </c>
      <c r="P13"/>
      <c r="Q13"/>
    </row>
    <row r="14" spans="1:17" ht="15">
      <c r="A14" s="6">
        <f t="shared" si="2"/>
        <v>11</v>
      </c>
      <c r="B14" s="19" t="s">
        <v>131</v>
      </c>
      <c r="C14" s="7" t="s">
        <v>94</v>
      </c>
      <c r="D14" s="12">
        <v>18</v>
      </c>
      <c r="E14" s="12">
        <v>126</v>
      </c>
      <c r="F14" s="12"/>
      <c r="G14" s="12"/>
      <c r="H14" s="12">
        <v>16</v>
      </c>
      <c r="I14" s="12">
        <v>50</v>
      </c>
      <c r="J14" s="12">
        <v>14</v>
      </c>
      <c r="K14" s="12">
        <v>108</v>
      </c>
      <c r="L14" s="12">
        <v>35</v>
      </c>
      <c r="M14" s="12">
        <v>92</v>
      </c>
      <c r="N14" s="13">
        <f t="shared" si="0"/>
        <v>376</v>
      </c>
      <c r="O14" s="34">
        <f t="shared" si="1"/>
        <v>404</v>
      </c>
      <c r="P14"/>
      <c r="Q14"/>
    </row>
    <row r="15" spans="1:17" ht="15">
      <c r="A15" s="6">
        <f t="shared" si="2"/>
        <v>12</v>
      </c>
      <c r="B15" s="19" t="s">
        <v>120</v>
      </c>
      <c r="C15" s="7" t="s">
        <v>136</v>
      </c>
      <c r="D15" s="12">
        <v>12</v>
      </c>
      <c r="E15" s="12">
        <v>138</v>
      </c>
      <c r="F15" s="12"/>
      <c r="G15" s="12"/>
      <c r="H15" s="12">
        <v>9</v>
      </c>
      <c r="I15" s="12">
        <v>64</v>
      </c>
      <c r="J15" s="12">
        <v>9</v>
      </c>
      <c r="K15" s="12">
        <v>128</v>
      </c>
      <c r="L15" s="12"/>
      <c r="M15" s="12"/>
      <c r="N15" s="13">
        <f t="shared" si="0"/>
        <v>330</v>
      </c>
      <c r="O15" s="34">
        <f t="shared" si="1"/>
        <v>450</v>
      </c>
      <c r="P15"/>
      <c r="Q15"/>
    </row>
    <row r="16" spans="1:17" ht="15">
      <c r="A16" s="6">
        <f t="shared" si="2"/>
        <v>13</v>
      </c>
      <c r="B16" s="19" t="s">
        <v>30</v>
      </c>
      <c r="C16" s="7" t="s">
        <v>17</v>
      </c>
      <c r="D16" s="12"/>
      <c r="E16" s="12"/>
      <c r="F16" s="12">
        <v>9</v>
      </c>
      <c r="G16" s="12">
        <v>72</v>
      </c>
      <c r="H16" s="12">
        <v>2</v>
      </c>
      <c r="I16" s="12">
        <v>90</v>
      </c>
      <c r="J16" s="12">
        <v>4</v>
      </c>
      <c r="K16" s="12">
        <v>152</v>
      </c>
      <c r="L16" s="12"/>
      <c r="M16" s="12"/>
      <c r="N16" s="13">
        <f t="shared" si="0"/>
        <v>314</v>
      </c>
      <c r="O16" s="34">
        <f t="shared" si="1"/>
        <v>466</v>
      </c>
      <c r="P16"/>
      <c r="Q16"/>
    </row>
    <row r="17" spans="1:17" ht="15">
      <c r="A17" s="6">
        <f t="shared" si="2"/>
        <v>14</v>
      </c>
      <c r="B17" s="19" t="s">
        <v>15</v>
      </c>
      <c r="C17" s="7" t="s">
        <v>16</v>
      </c>
      <c r="D17" s="12"/>
      <c r="E17" s="12"/>
      <c r="F17" s="12">
        <v>2</v>
      </c>
      <c r="G17" s="18">
        <v>95</v>
      </c>
      <c r="H17" s="12"/>
      <c r="I17" s="12"/>
      <c r="J17" s="12"/>
      <c r="K17" s="12"/>
      <c r="L17" s="12">
        <v>2</v>
      </c>
      <c r="M17" s="12">
        <v>190</v>
      </c>
      <c r="N17" s="13">
        <f t="shared" si="0"/>
        <v>285</v>
      </c>
      <c r="O17" s="34">
        <f t="shared" si="1"/>
        <v>495</v>
      </c>
      <c r="P17"/>
      <c r="Q17"/>
    </row>
    <row r="18" spans="1:17" ht="15">
      <c r="A18" s="6">
        <f t="shared" si="2"/>
        <v>15</v>
      </c>
      <c r="B18" s="19" t="s">
        <v>26</v>
      </c>
      <c r="C18" s="7" t="s">
        <v>14</v>
      </c>
      <c r="D18" s="12"/>
      <c r="E18" s="12"/>
      <c r="F18" s="12">
        <v>8</v>
      </c>
      <c r="G18" s="18">
        <v>74</v>
      </c>
      <c r="H18" s="18">
        <v>5</v>
      </c>
      <c r="I18" s="18">
        <v>72</v>
      </c>
      <c r="J18" s="18">
        <v>8</v>
      </c>
      <c r="K18" s="18">
        <v>132</v>
      </c>
      <c r="L18" s="18"/>
      <c r="M18" s="18"/>
      <c r="N18" s="13">
        <f t="shared" si="0"/>
        <v>278</v>
      </c>
      <c r="O18" s="34">
        <f t="shared" si="1"/>
        <v>502</v>
      </c>
      <c r="P18"/>
      <c r="Q18"/>
    </row>
    <row r="19" spans="1:17" ht="15">
      <c r="A19" s="6">
        <f t="shared" si="2"/>
        <v>16</v>
      </c>
      <c r="B19" s="19" t="s">
        <v>27</v>
      </c>
      <c r="C19" s="7" t="s">
        <v>14</v>
      </c>
      <c r="D19" s="12">
        <v>11</v>
      </c>
      <c r="E19" s="12">
        <v>140</v>
      </c>
      <c r="F19" s="12">
        <v>16</v>
      </c>
      <c r="G19" s="18">
        <v>65</v>
      </c>
      <c r="H19" s="18">
        <v>5</v>
      </c>
      <c r="I19" s="18">
        <v>72</v>
      </c>
      <c r="J19" s="18"/>
      <c r="K19" s="18"/>
      <c r="L19" s="18"/>
      <c r="M19" s="18"/>
      <c r="N19" s="13">
        <f t="shared" si="0"/>
        <v>277</v>
      </c>
      <c r="O19" s="34">
        <f t="shared" si="1"/>
        <v>503</v>
      </c>
      <c r="P19"/>
      <c r="Q19"/>
    </row>
    <row r="20" spans="1:17" ht="15">
      <c r="A20" s="6">
        <f t="shared" si="2"/>
        <v>17</v>
      </c>
      <c r="B20" s="19" t="s">
        <v>57</v>
      </c>
      <c r="C20" s="7" t="s">
        <v>52</v>
      </c>
      <c r="D20" s="12"/>
      <c r="E20" s="16"/>
      <c r="F20" s="12">
        <v>15</v>
      </c>
      <c r="G20" s="12">
        <v>66</v>
      </c>
      <c r="H20" s="12">
        <v>4</v>
      </c>
      <c r="I20" s="12">
        <v>76</v>
      </c>
      <c r="J20" s="12">
        <v>10</v>
      </c>
      <c r="K20" s="12">
        <v>124</v>
      </c>
      <c r="L20" s="12"/>
      <c r="M20" s="12"/>
      <c r="N20" s="13">
        <f t="shared" si="0"/>
        <v>266</v>
      </c>
      <c r="O20" s="34">
        <f t="shared" si="1"/>
        <v>514</v>
      </c>
      <c r="P20"/>
      <c r="Q20"/>
    </row>
    <row r="21" spans="1:17" ht="15">
      <c r="A21" s="6">
        <v>17</v>
      </c>
      <c r="B21" s="19" t="s">
        <v>23</v>
      </c>
      <c r="C21" s="7" t="s">
        <v>44</v>
      </c>
      <c r="D21" s="12"/>
      <c r="E21" s="16"/>
      <c r="F21" s="12">
        <v>19</v>
      </c>
      <c r="G21" s="12">
        <v>62</v>
      </c>
      <c r="H21" s="12">
        <v>7</v>
      </c>
      <c r="I21" s="12">
        <v>68</v>
      </c>
      <c r="J21" s="12">
        <v>7</v>
      </c>
      <c r="K21" s="12">
        <v>136</v>
      </c>
      <c r="L21" s="12"/>
      <c r="M21" s="12"/>
      <c r="N21" s="13">
        <f t="shared" si="0"/>
        <v>266</v>
      </c>
      <c r="O21" s="34">
        <f t="shared" si="1"/>
        <v>514</v>
      </c>
      <c r="P21"/>
      <c r="Q21"/>
    </row>
    <row r="22" spans="1:17" ht="15">
      <c r="A22" s="6">
        <v>19</v>
      </c>
      <c r="B22" s="42" t="s">
        <v>83</v>
      </c>
      <c r="C22" s="27" t="s">
        <v>84</v>
      </c>
      <c r="D22" s="28"/>
      <c r="E22" s="28"/>
      <c r="F22" s="28">
        <v>20</v>
      </c>
      <c r="G22" s="28">
        <v>61</v>
      </c>
      <c r="H22" s="28">
        <v>7</v>
      </c>
      <c r="I22" s="28">
        <v>68</v>
      </c>
      <c r="J22" s="28">
        <v>7</v>
      </c>
      <c r="K22" s="28">
        <v>136</v>
      </c>
      <c r="L22" s="28"/>
      <c r="M22" s="28"/>
      <c r="N22" s="13">
        <f t="shared" si="0"/>
        <v>265</v>
      </c>
      <c r="O22" s="34">
        <f t="shared" si="1"/>
        <v>515</v>
      </c>
      <c r="P22"/>
      <c r="Q22"/>
    </row>
    <row r="23" spans="1:17" ht="15">
      <c r="A23" s="6">
        <f t="shared" si="2"/>
        <v>20</v>
      </c>
      <c r="B23" s="19" t="s">
        <v>68</v>
      </c>
      <c r="C23" s="7" t="s">
        <v>31</v>
      </c>
      <c r="D23" s="12"/>
      <c r="E23" s="12"/>
      <c r="F23" s="12">
        <v>18</v>
      </c>
      <c r="G23" s="18">
        <v>63</v>
      </c>
      <c r="H23" s="18">
        <v>4</v>
      </c>
      <c r="I23" s="18">
        <v>76</v>
      </c>
      <c r="J23" s="18">
        <v>10</v>
      </c>
      <c r="K23" s="18">
        <v>124</v>
      </c>
      <c r="L23" s="18"/>
      <c r="M23" s="18"/>
      <c r="N23" s="13">
        <f t="shared" si="0"/>
        <v>263</v>
      </c>
      <c r="O23" s="34">
        <f t="shared" si="1"/>
        <v>517</v>
      </c>
      <c r="P23"/>
      <c r="Q23"/>
    </row>
    <row r="24" spans="1:17" ht="15">
      <c r="A24" s="6">
        <f t="shared" si="2"/>
        <v>21</v>
      </c>
      <c r="B24" s="42" t="s">
        <v>81</v>
      </c>
      <c r="C24" s="27" t="s">
        <v>82</v>
      </c>
      <c r="D24" s="28">
        <v>15</v>
      </c>
      <c r="E24" s="28">
        <v>132</v>
      </c>
      <c r="F24" s="28">
        <v>14</v>
      </c>
      <c r="G24" s="28">
        <v>67</v>
      </c>
      <c r="H24" s="28">
        <v>10</v>
      </c>
      <c r="I24" s="28">
        <v>62</v>
      </c>
      <c r="J24" s="28"/>
      <c r="K24" s="28"/>
      <c r="L24" s="28"/>
      <c r="M24" s="28"/>
      <c r="N24" s="13">
        <f t="shared" si="0"/>
        <v>261</v>
      </c>
      <c r="O24" s="34">
        <f t="shared" si="1"/>
        <v>519</v>
      </c>
      <c r="P24"/>
      <c r="Q24"/>
    </row>
    <row r="25" spans="1:17" ht="15">
      <c r="A25" s="6">
        <f t="shared" si="2"/>
        <v>22</v>
      </c>
      <c r="B25" s="42" t="s">
        <v>88</v>
      </c>
      <c r="C25" s="27" t="s">
        <v>89</v>
      </c>
      <c r="D25" s="28">
        <v>30</v>
      </c>
      <c r="E25" s="28">
        <v>102</v>
      </c>
      <c r="F25" s="28">
        <v>23</v>
      </c>
      <c r="G25" s="28">
        <v>58</v>
      </c>
      <c r="H25" s="28">
        <v>17</v>
      </c>
      <c r="I25" s="28">
        <v>48</v>
      </c>
      <c r="J25" s="28"/>
      <c r="K25" s="28"/>
      <c r="L25" s="28">
        <v>59</v>
      </c>
      <c r="M25" s="28">
        <v>44</v>
      </c>
      <c r="N25" s="13">
        <f t="shared" si="0"/>
        <v>252</v>
      </c>
      <c r="O25" s="34">
        <f t="shared" si="1"/>
        <v>528</v>
      </c>
      <c r="P25"/>
      <c r="Q25"/>
    </row>
    <row r="26" spans="1:17" ht="15">
      <c r="A26" s="6">
        <f t="shared" si="2"/>
        <v>23</v>
      </c>
      <c r="B26" s="19" t="s">
        <v>116</v>
      </c>
      <c r="C26" s="7" t="s">
        <v>117</v>
      </c>
      <c r="D26" s="12"/>
      <c r="E26" s="12"/>
      <c r="F26" s="12"/>
      <c r="G26" s="12"/>
      <c r="H26" s="12">
        <v>3</v>
      </c>
      <c r="I26" s="12">
        <v>82</v>
      </c>
      <c r="J26" s="12">
        <v>3</v>
      </c>
      <c r="K26" s="12">
        <v>164</v>
      </c>
      <c r="L26" s="12"/>
      <c r="M26" s="12"/>
      <c r="N26" s="13">
        <f t="shared" si="0"/>
        <v>246</v>
      </c>
      <c r="O26" s="34">
        <f t="shared" si="1"/>
        <v>534</v>
      </c>
      <c r="P26"/>
      <c r="Q26"/>
    </row>
    <row r="27" spans="1:17" ht="15">
      <c r="A27" s="6">
        <f t="shared" si="2"/>
        <v>24</v>
      </c>
      <c r="B27" s="19" t="s">
        <v>129</v>
      </c>
      <c r="C27" s="7" t="s">
        <v>130</v>
      </c>
      <c r="D27" s="12"/>
      <c r="E27" s="12"/>
      <c r="F27" s="12"/>
      <c r="G27" s="12"/>
      <c r="H27" s="12">
        <v>16</v>
      </c>
      <c r="I27" s="12">
        <v>50</v>
      </c>
      <c r="J27" s="12">
        <v>14</v>
      </c>
      <c r="K27" s="12">
        <v>108</v>
      </c>
      <c r="L27" s="12">
        <v>40</v>
      </c>
      <c r="M27" s="12">
        <v>82</v>
      </c>
      <c r="N27" s="13">
        <f t="shared" si="0"/>
        <v>240</v>
      </c>
      <c r="O27" s="34">
        <f t="shared" si="1"/>
        <v>540</v>
      </c>
      <c r="P27"/>
      <c r="Q27"/>
    </row>
    <row r="28" spans="1:17" ht="15">
      <c r="A28" s="6">
        <f t="shared" si="2"/>
        <v>25</v>
      </c>
      <c r="B28" s="42" t="s">
        <v>48</v>
      </c>
      <c r="C28" s="27" t="s">
        <v>96</v>
      </c>
      <c r="D28" s="28">
        <v>29</v>
      </c>
      <c r="E28" s="28">
        <v>104</v>
      </c>
      <c r="F28" s="28">
        <v>31</v>
      </c>
      <c r="G28" s="28">
        <v>50</v>
      </c>
      <c r="H28" s="28"/>
      <c r="I28" s="28"/>
      <c r="J28" s="28"/>
      <c r="K28" s="28"/>
      <c r="L28" s="28">
        <v>50</v>
      </c>
      <c r="M28" s="28">
        <v>62</v>
      </c>
      <c r="N28" s="13">
        <f t="shared" si="0"/>
        <v>216</v>
      </c>
      <c r="O28" s="34">
        <f t="shared" si="1"/>
        <v>564</v>
      </c>
      <c r="P28"/>
      <c r="Q28"/>
    </row>
    <row r="29" spans="1:17" ht="15">
      <c r="A29" s="6">
        <f t="shared" si="2"/>
        <v>26</v>
      </c>
      <c r="B29" s="19" t="s">
        <v>64</v>
      </c>
      <c r="C29" s="7" t="s">
        <v>17</v>
      </c>
      <c r="D29" s="12"/>
      <c r="E29" s="12"/>
      <c r="F29" s="12">
        <v>26</v>
      </c>
      <c r="G29" s="12">
        <v>55</v>
      </c>
      <c r="H29" s="12">
        <v>15</v>
      </c>
      <c r="I29" s="12">
        <v>52</v>
      </c>
      <c r="J29" s="12">
        <v>16</v>
      </c>
      <c r="K29" s="12">
        <v>100</v>
      </c>
      <c r="L29" s="12"/>
      <c r="M29" s="12"/>
      <c r="N29" s="13">
        <f t="shared" si="0"/>
        <v>207</v>
      </c>
      <c r="O29" s="34">
        <f t="shared" si="1"/>
        <v>573</v>
      </c>
      <c r="P29"/>
      <c r="Q29"/>
    </row>
    <row r="30" spans="1:17" ht="15">
      <c r="A30" s="6">
        <f t="shared" si="2"/>
        <v>27</v>
      </c>
      <c r="B30" s="42" t="s">
        <v>164</v>
      </c>
      <c r="C30" s="27" t="s">
        <v>151</v>
      </c>
      <c r="D30" s="28"/>
      <c r="E30" s="28"/>
      <c r="F30" s="28"/>
      <c r="G30" s="28"/>
      <c r="H30" s="28"/>
      <c r="I30" s="28"/>
      <c r="J30" s="28"/>
      <c r="K30" s="28"/>
      <c r="L30" s="28">
        <v>1</v>
      </c>
      <c r="M30" s="28">
        <v>200</v>
      </c>
      <c r="N30" s="13">
        <f t="shared" si="0"/>
        <v>200</v>
      </c>
      <c r="O30" s="34">
        <f t="shared" si="1"/>
        <v>580</v>
      </c>
      <c r="P30"/>
      <c r="Q30"/>
    </row>
    <row r="31" spans="1:17" ht="15">
      <c r="A31" s="6">
        <f t="shared" si="2"/>
        <v>28</v>
      </c>
      <c r="B31" s="42" t="s">
        <v>49</v>
      </c>
      <c r="C31" s="27" t="s">
        <v>94</v>
      </c>
      <c r="D31" s="28">
        <v>13</v>
      </c>
      <c r="E31" s="28">
        <v>136</v>
      </c>
      <c r="F31" s="28">
        <v>28</v>
      </c>
      <c r="G31" s="28">
        <v>53</v>
      </c>
      <c r="H31" s="28" t="s">
        <v>137</v>
      </c>
      <c r="I31" s="28" t="s">
        <v>137</v>
      </c>
      <c r="J31" s="28"/>
      <c r="K31" s="28"/>
      <c r="L31" s="28"/>
      <c r="M31" s="28"/>
      <c r="N31" s="13">
        <f t="shared" si="0"/>
        <v>189</v>
      </c>
      <c r="O31" s="34">
        <f t="shared" si="1"/>
        <v>591</v>
      </c>
      <c r="P31"/>
      <c r="Q31"/>
    </row>
    <row r="32" spans="1:17" ht="15">
      <c r="A32" s="6">
        <f t="shared" si="2"/>
        <v>29</v>
      </c>
      <c r="B32" s="19" t="s">
        <v>39</v>
      </c>
      <c r="C32" s="7" t="s">
        <v>65</v>
      </c>
      <c r="D32" s="12"/>
      <c r="E32" s="12"/>
      <c r="F32" s="12"/>
      <c r="G32" s="12"/>
      <c r="H32" s="12" t="s">
        <v>137</v>
      </c>
      <c r="I32" s="12" t="s">
        <v>137</v>
      </c>
      <c r="J32" s="12">
        <v>12</v>
      </c>
      <c r="K32" s="12">
        <v>116</v>
      </c>
      <c r="L32" s="12">
        <v>46</v>
      </c>
      <c r="M32" s="12">
        <v>70</v>
      </c>
      <c r="N32" s="13">
        <f t="shared" si="0"/>
        <v>186</v>
      </c>
      <c r="O32" s="34">
        <f t="shared" si="1"/>
        <v>594</v>
      </c>
      <c r="P32"/>
      <c r="Q32"/>
    </row>
    <row r="33" spans="1:17" ht="15">
      <c r="A33" s="6">
        <f t="shared" si="2"/>
        <v>30</v>
      </c>
      <c r="B33" s="42" t="s">
        <v>95</v>
      </c>
      <c r="C33" s="27" t="s">
        <v>94</v>
      </c>
      <c r="D33" s="28">
        <v>40</v>
      </c>
      <c r="E33" s="28">
        <v>82</v>
      </c>
      <c r="F33" s="28">
        <v>30</v>
      </c>
      <c r="G33" s="28">
        <v>51</v>
      </c>
      <c r="H33" s="28">
        <v>15</v>
      </c>
      <c r="I33" s="28">
        <v>52</v>
      </c>
      <c r="J33" s="28"/>
      <c r="K33" s="28"/>
      <c r="L33" s="28"/>
      <c r="M33" s="28"/>
      <c r="N33" s="13">
        <f t="shared" si="0"/>
        <v>185</v>
      </c>
      <c r="O33" s="34">
        <f t="shared" si="1"/>
        <v>595</v>
      </c>
      <c r="P33"/>
      <c r="Q33"/>
    </row>
    <row r="34" spans="1:17" ht="15">
      <c r="A34" s="6">
        <f t="shared" si="2"/>
        <v>31</v>
      </c>
      <c r="B34" s="19" t="s">
        <v>121</v>
      </c>
      <c r="C34" s="7" t="s">
        <v>122</v>
      </c>
      <c r="D34" s="12"/>
      <c r="E34" s="12"/>
      <c r="F34" s="12"/>
      <c r="G34" s="12"/>
      <c r="H34" s="12">
        <v>11</v>
      </c>
      <c r="I34" s="12">
        <v>60</v>
      </c>
      <c r="J34" s="12">
        <v>11</v>
      </c>
      <c r="K34" s="12">
        <v>120</v>
      </c>
      <c r="L34" s="12"/>
      <c r="M34" s="12"/>
      <c r="N34" s="13">
        <f t="shared" si="0"/>
        <v>180</v>
      </c>
      <c r="O34" s="34">
        <f t="shared" si="1"/>
        <v>600</v>
      </c>
      <c r="P34"/>
      <c r="Q34"/>
    </row>
    <row r="35" spans="1:17" ht="15">
      <c r="A35" s="6">
        <f t="shared" si="2"/>
        <v>32</v>
      </c>
      <c r="B35" s="19" t="s">
        <v>165</v>
      </c>
      <c r="C35" s="7" t="s">
        <v>89</v>
      </c>
      <c r="D35" s="12"/>
      <c r="E35" s="12"/>
      <c r="F35" s="12"/>
      <c r="G35" s="12"/>
      <c r="H35" s="12"/>
      <c r="I35" s="12"/>
      <c r="J35" s="12"/>
      <c r="K35" s="12"/>
      <c r="L35" s="12">
        <v>4</v>
      </c>
      <c r="M35" s="12">
        <v>172</v>
      </c>
      <c r="N35" s="13">
        <f t="shared" si="0"/>
        <v>172</v>
      </c>
      <c r="O35" s="34">
        <f t="shared" si="1"/>
        <v>608</v>
      </c>
      <c r="P35"/>
      <c r="Q35"/>
    </row>
    <row r="36" spans="1:17" ht="15">
      <c r="A36" s="6">
        <f t="shared" si="2"/>
        <v>33</v>
      </c>
      <c r="B36" s="42" t="s">
        <v>85</v>
      </c>
      <c r="C36" s="27" t="s">
        <v>86</v>
      </c>
      <c r="D36" s="28">
        <v>26</v>
      </c>
      <c r="E36" s="28">
        <v>110</v>
      </c>
      <c r="F36" s="28">
        <v>21</v>
      </c>
      <c r="G36" s="28">
        <v>60</v>
      </c>
      <c r="H36" s="28"/>
      <c r="I36" s="28"/>
      <c r="J36" s="28"/>
      <c r="K36" s="28"/>
      <c r="L36" s="28"/>
      <c r="M36" s="28"/>
      <c r="N36" s="13">
        <f aca="true" t="shared" si="3" ref="N36:N63">SUM(E36,G36,I36,K36,M36)</f>
        <v>170</v>
      </c>
      <c r="O36" s="34">
        <f aca="true" t="shared" si="4" ref="O36:O63">$N$4-N36</f>
        <v>610</v>
      </c>
      <c r="P36"/>
      <c r="Q36"/>
    </row>
    <row r="37" spans="1:17" ht="15">
      <c r="A37" s="6">
        <f t="shared" si="2"/>
        <v>34</v>
      </c>
      <c r="B37" s="42" t="s">
        <v>90</v>
      </c>
      <c r="C37" s="27" t="s">
        <v>91</v>
      </c>
      <c r="D37" s="28"/>
      <c r="E37" s="28"/>
      <c r="F37" s="28">
        <v>24</v>
      </c>
      <c r="G37" s="28">
        <v>57</v>
      </c>
      <c r="H37" s="28"/>
      <c r="I37" s="28"/>
      <c r="J37" s="28">
        <v>20</v>
      </c>
      <c r="K37" s="28">
        <v>84</v>
      </c>
      <c r="L37" s="28"/>
      <c r="M37" s="28"/>
      <c r="N37" s="13">
        <f t="shared" si="3"/>
        <v>141</v>
      </c>
      <c r="O37" s="34">
        <f t="shared" si="4"/>
        <v>639</v>
      </c>
      <c r="P37"/>
      <c r="Q37"/>
    </row>
    <row r="38" spans="1:15" s="41" customFormat="1" ht="15">
      <c r="A38" s="6">
        <f t="shared" si="2"/>
        <v>35</v>
      </c>
      <c r="B38" s="42" t="s">
        <v>59</v>
      </c>
      <c r="C38" s="27" t="s">
        <v>98</v>
      </c>
      <c r="D38" s="28"/>
      <c r="E38" s="28"/>
      <c r="F38" s="28">
        <v>33</v>
      </c>
      <c r="G38" s="28">
        <v>48</v>
      </c>
      <c r="H38" s="28"/>
      <c r="I38" s="28"/>
      <c r="J38" s="28">
        <v>20</v>
      </c>
      <c r="K38" s="28">
        <v>84</v>
      </c>
      <c r="L38" s="28"/>
      <c r="M38" s="28"/>
      <c r="N38" s="13">
        <f t="shared" si="3"/>
        <v>132</v>
      </c>
      <c r="O38" s="34">
        <f t="shared" si="4"/>
        <v>648</v>
      </c>
    </row>
    <row r="39" spans="1:15" s="41" customFormat="1" ht="15">
      <c r="A39" s="6">
        <f t="shared" si="2"/>
        <v>36</v>
      </c>
      <c r="B39" s="19" t="s">
        <v>40</v>
      </c>
      <c r="C39" s="7" t="s">
        <v>17</v>
      </c>
      <c r="D39" s="12"/>
      <c r="E39" s="12"/>
      <c r="F39" s="12">
        <v>12</v>
      </c>
      <c r="G39" s="12">
        <v>69</v>
      </c>
      <c r="H39" s="12">
        <v>13</v>
      </c>
      <c r="I39" s="12">
        <v>56</v>
      </c>
      <c r="J39" s="12"/>
      <c r="K39" s="12"/>
      <c r="L39" s="12"/>
      <c r="M39" s="12"/>
      <c r="N39" s="13">
        <f t="shared" si="3"/>
        <v>125</v>
      </c>
      <c r="O39" s="34">
        <f t="shared" si="4"/>
        <v>655</v>
      </c>
    </row>
    <row r="40" spans="1:15" s="41" customFormat="1" ht="15">
      <c r="A40" s="6">
        <f t="shared" si="2"/>
        <v>37</v>
      </c>
      <c r="B40" s="19" t="s">
        <v>45</v>
      </c>
      <c r="C40" s="7" t="s">
        <v>17</v>
      </c>
      <c r="D40" s="12"/>
      <c r="E40" s="12"/>
      <c r="F40" s="12">
        <v>25</v>
      </c>
      <c r="G40" s="12">
        <v>56</v>
      </c>
      <c r="H40" s="12">
        <v>8</v>
      </c>
      <c r="I40" s="12">
        <v>66</v>
      </c>
      <c r="J40" s="12"/>
      <c r="K40" s="12"/>
      <c r="L40" s="12"/>
      <c r="M40" s="12"/>
      <c r="N40" s="13">
        <f t="shared" si="3"/>
        <v>122</v>
      </c>
      <c r="O40" s="34">
        <f t="shared" si="4"/>
        <v>658</v>
      </c>
    </row>
    <row r="41" spans="1:15" s="41" customFormat="1" ht="15">
      <c r="A41" s="6">
        <v>38</v>
      </c>
      <c r="B41" s="19" t="s">
        <v>41</v>
      </c>
      <c r="C41" s="7" t="s">
        <v>14</v>
      </c>
      <c r="D41" s="12"/>
      <c r="E41" s="16"/>
      <c r="F41" s="12"/>
      <c r="G41" s="12"/>
      <c r="H41" s="12" t="s">
        <v>137</v>
      </c>
      <c r="I41" s="12" t="s">
        <v>137</v>
      </c>
      <c r="J41" s="12">
        <v>11</v>
      </c>
      <c r="K41" s="12">
        <v>120</v>
      </c>
      <c r="L41" s="12"/>
      <c r="M41" s="12"/>
      <c r="N41" s="13">
        <f t="shared" si="3"/>
        <v>120</v>
      </c>
      <c r="O41" s="34">
        <f t="shared" si="4"/>
        <v>660</v>
      </c>
    </row>
    <row r="42" spans="1:15" s="41" customFormat="1" ht="15">
      <c r="A42" s="6">
        <v>38</v>
      </c>
      <c r="B42" s="19" t="s">
        <v>166</v>
      </c>
      <c r="C42" s="7" t="s">
        <v>167</v>
      </c>
      <c r="D42" s="12"/>
      <c r="E42" s="12"/>
      <c r="F42" s="12"/>
      <c r="G42" s="12"/>
      <c r="H42" s="12"/>
      <c r="I42" s="12"/>
      <c r="J42" s="12"/>
      <c r="K42" s="12"/>
      <c r="L42" s="12">
        <v>21</v>
      </c>
      <c r="M42" s="12">
        <v>120</v>
      </c>
      <c r="N42" s="13">
        <f t="shared" si="3"/>
        <v>120</v>
      </c>
      <c r="O42" s="12">
        <f t="shared" si="4"/>
        <v>660</v>
      </c>
    </row>
    <row r="43" spans="1:15" s="41" customFormat="1" ht="15">
      <c r="A43" s="6">
        <v>40</v>
      </c>
      <c r="B43" s="42" t="s">
        <v>38</v>
      </c>
      <c r="C43" s="27" t="s">
        <v>87</v>
      </c>
      <c r="D43" s="28"/>
      <c r="E43" s="28"/>
      <c r="F43" s="28">
        <v>22</v>
      </c>
      <c r="G43" s="28">
        <v>59</v>
      </c>
      <c r="H43" s="28">
        <v>13</v>
      </c>
      <c r="I43" s="28">
        <v>56</v>
      </c>
      <c r="J43" s="28"/>
      <c r="K43" s="28"/>
      <c r="L43" s="28"/>
      <c r="M43" s="28"/>
      <c r="N43" s="13">
        <f t="shared" si="3"/>
        <v>115</v>
      </c>
      <c r="O43" s="12">
        <f t="shared" si="4"/>
        <v>665</v>
      </c>
    </row>
    <row r="44" spans="1:15" s="41" customFormat="1" ht="15">
      <c r="A44" s="6">
        <f t="shared" si="2"/>
        <v>41</v>
      </c>
      <c r="B44" s="42" t="s">
        <v>113</v>
      </c>
      <c r="C44" s="27" t="s">
        <v>114</v>
      </c>
      <c r="D44" s="28"/>
      <c r="E44" s="28"/>
      <c r="F44" s="28"/>
      <c r="G44" s="28"/>
      <c r="H44" s="28" t="s">
        <v>137</v>
      </c>
      <c r="I44" s="28" t="s">
        <v>137</v>
      </c>
      <c r="J44" s="28">
        <v>16</v>
      </c>
      <c r="K44" s="28">
        <v>100</v>
      </c>
      <c r="L44" s="28"/>
      <c r="M44" s="28"/>
      <c r="N44" s="13">
        <f t="shared" si="3"/>
        <v>100</v>
      </c>
      <c r="O44" s="12">
        <f t="shared" si="4"/>
        <v>680</v>
      </c>
    </row>
    <row r="45" spans="1:15" s="41" customFormat="1" ht="15">
      <c r="A45" s="6">
        <f t="shared" si="2"/>
        <v>42</v>
      </c>
      <c r="B45" s="19" t="s">
        <v>168</v>
      </c>
      <c r="C45" s="7" t="s">
        <v>17</v>
      </c>
      <c r="D45" s="12"/>
      <c r="E45" s="12"/>
      <c r="F45" s="12"/>
      <c r="G45" s="12"/>
      <c r="H45" s="12"/>
      <c r="I45" s="12"/>
      <c r="J45" s="12"/>
      <c r="K45" s="12"/>
      <c r="L45" s="12">
        <v>45</v>
      </c>
      <c r="M45" s="12">
        <v>72</v>
      </c>
      <c r="N45" s="13">
        <f t="shared" si="3"/>
        <v>72</v>
      </c>
      <c r="O45" s="12">
        <f t="shared" si="4"/>
        <v>708</v>
      </c>
    </row>
    <row r="46" spans="1:15" s="41" customFormat="1" ht="15">
      <c r="A46" s="6">
        <f t="shared" si="2"/>
        <v>43</v>
      </c>
      <c r="B46" s="42" t="s">
        <v>79</v>
      </c>
      <c r="C46" s="27" t="s">
        <v>80</v>
      </c>
      <c r="D46" s="28"/>
      <c r="E46" s="28"/>
      <c r="F46" s="28">
        <v>13</v>
      </c>
      <c r="G46" s="28">
        <v>68</v>
      </c>
      <c r="H46" s="28"/>
      <c r="I46" s="28"/>
      <c r="J46" s="28"/>
      <c r="K46" s="28"/>
      <c r="L46" s="28"/>
      <c r="M46" s="28"/>
      <c r="N46" s="13">
        <f t="shared" si="3"/>
        <v>68</v>
      </c>
      <c r="O46" s="12">
        <f t="shared" si="4"/>
        <v>712</v>
      </c>
    </row>
    <row r="47" spans="1:15" s="41" customFormat="1" ht="15">
      <c r="A47" s="6">
        <v>43</v>
      </c>
      <c r="B47" s="19" t="s">
        <v>140</v>
      </c>
      <c r="C47" s="7" t="s">
        <v>28</v>
      </c>
      <c r="D47" s="12"/>
      <c r="E47" s="16"/>
      <c r="F47" s="12">
        <v>17</v>
      </c>
      <c r="G47" s="12">
        <v>64</v>
      </c>
      <c r="H47" s="12"/>
      <c r="I47" s="12"/>
      <c r="J47" s="12"/>
      <c r="K47" s="12"/>
      <c r="L47" s="12"/>
      <c r="M47" s="12"/>
      <c r="N47" s="13">
        <f t="shared" si="3"/>
        <v>64</v>
      </c>
      <c r="O47" s="12">
        <f t="shared" si="4"/>
        <v>716</v>
      </c>
    </row>
    <row r="48" spans="1:15" s="41" customFormat="1" ht="15">
      <c r="A48" s="6">
        <v>43</v>
      </c>
      <c r="B48" s="19" t="s">
        <v>123</v>
      </c>
      <c r="C48" s="7" t="s">
        <v>122</v>
      </c>
      <c r="D48" s="12"/>
      <c r="E48" s="12"/>
      <c r="F48" s="12"/>
      <c r="G48" s="12"/>
      <c r="H48" s="12">
        <v>11</v>
      </c>
      <c r="I48" s="12">
        <v>60</v>
      </c>
      <c r="J48" s="12"/>
      <c r="K48" s="12"/>
      <c r="L48" s="12"/>
      <c r="M48" s="12"/>
      <c r="N48" s="13">
        <f t="shared" si="3"/>
        <v>60</v>
      </c>
      <c r="O48" s="12">
        <f t="shared" si="4"/>
        <v>720</v>
      </c>
    </row>
    <row r="49" spans="1:15" s="41" customFormat="1" ht="15">
      <c r="A49" s="6">
        <v>46</v>
      </c>
      <c r="B49" s="42" t="s">
        <v>92</v>
      </c>
      <c r="C49" s="27" t="s">
        <v>93</v>
      </c>
      <c r="D49" s="28"/>
      <c r="E49" s="28"/>
      <c r="F49" s="28">
        <v>27</v>
      </c>
      <c r="G49" s="28">
        <v>54</v>
      </c>
      <c r="H49" s="28"/>
      <c r="I49" s="28"/>
      <c r="J49" s="28"/>
      <c r="K49" s="28"/>
      <c r="L49" s="28"/>
      <c r="M49" s="28"/>
      <c r="N49" s="13">
        <f t="shared" si="3"/>
        <v>54</v>
      </c>
      <c r="O49" s="12">
        <f t="shared" si="4"/>
        <v>726</v>
      </c>
    </row>
    <row r="50" spans="1:15" s="41" customFormat="1" ht="15">
      <c r="A50" s="6">
        <v>46</v>
      </c>
      <c r="B50" s="19" t="s">
        <v>125</v>
      </c>
      <c r="C50" s="7" t="s">
        <v>126</v>
      </c>
      <c r="D50" s="12"/>
      <c r="E50" s="12"/>
      <c r="F50" s="12"/>
      <c r="G50" s="12"/>
      <c r="H50" s="12">
        <v>14</v>
      </c>
      <c r="I50" s="12">
        <v>54</v>
      </c>
      <c r="J50" s="12"/>
      <c r="K50" s="12"/>
      <c r="L50" s="12"/>
      <c r="M50" s="12"/>
      <c r="N50" s="13">
        <f t="shared" si="3"/>
        <v>54</v>
      </c>
      <c r="O50" s="12">
        <f t="shared" si="4"/>
        <v>726</v>
      </c>
    </row>
    <row r="51" spans="1:15" s="41" customFormat="1" ht="15">
      <c r="A51" s="6">
        <v>46</v>
      </c>
      <c r="B51" s="19" t="s">
        <v>127</v>
      </c>
      <c r="C51" s="7" t="s">
        <v>128</v>
      </c>
      <c r="D51" s="12"/>
      <c r="E51" s="12"/>
      <c r="F51" s="12"/>
      <c r="G51" s="12"/>
      <c r="H51" s="12">
        <v>14</v>
      </c>
      <c r="I51" s="12">
        <v>54</v>
      </c>
      <c r="J51" s="12"/>
      <c r="K51" s="12"/>
      <c r="L51" s="12"/>
      <c r="M51" s="12"/>
      <c r="N51" s="13">
        <f t="shared" si="3"/>
        <v>54</v>
      </c>
      <c r="O51" s="12">
        <f t="shared" si="4"/>
        <v>726</v>
      </c>
    </row>
    <row r="52" spans="1:15" s="41" customFormat="1" ht="15">
      <c r="A52" s="6">
        <v>49</v>
      </c>
      <c r="B52" s="19" t="s">
        <v>32</v>
      </c>
      <c r="C52" s="7" t="s">
        <v>17</v>
      </c>
      <c r="D52" s="12"/>
      <c r="E52" s="12"/>
      <c r="F52" s="12">
        <v>29</v>
      </c>
      <c r="G52" s="12">
        <v>52</v>
      </c>
      <c r="H52" s="12"/>
      <c r="I52" s="12"/>
      <c r="J52" s="12"/>
      <c r="K52" s="12"/>
      <c r="L52" s="12"/>
      <c r="M52" s="12"/>
      <c r="N52" s="13">
        <f t="shared" si="3"/>
        <v>52</v>
      </c>
      <c r="O52" s="12">
        <f t="shared" si="4"/>
        <v>728</v>
      </c>
    </row>
    <row r="53" spans="1:15" s="41" customFormat="1" ht="15">
      <c r="A53" s="6">
        <v>49</v>
      </c>
      <c r="B53" s="19" t="s">
        <v>169</v>
      </c>
      <c r="C53" s="7" t="s">
        <v>170</v>
      </c>
      <c r="D53" s="12"/>
      <c r="E53" s="12"/>
      <c r="F53" s="12"/>
      <c r="G53" s="12"/>
      <c r="H53" s="12"/>
      <c r="I53" s="12"/>
      <c r="J53" s="12"/>
      <c r="K53" s="12"/>
      <c r="L53" s="12">
        <v>55</v>
      </c>
      <c r="M53" s="12">
        <v>52</v>
      </c>
      <c r="N53" s="13">
        <f t="shared" si="3"/>
        <v>52</v>
      </c>
      <c r="O53" s="12">
        <f t="shared" si="4"/>
        <v>728</v>
      </c>
    </row>
    <row r="54" spans="1:15" s="41" customFormat="1" ht="15">
      <c r="A54" s="6">
        <v>51</v>
      </c>
      <c r="B54" s="19" t="s">
        <v>171</v>
      </c>
      <c r="C54" s="7" t="s">
        <v>172</v>
      </c>
      <c r="D54" s="12"/>
      <c r="E54" s="12"/>
      <c r="F54" s="12"/>
      <c r="G54" s="12"/>
      <c r="H54" s="12"/>
      <c r="I54" s="12"/>
      <c r="J54" s="12"/>
      <c r="K54" s="12"/>
      <c r="L54" s="12">
        <v>56</v>
      </c>
      <c r="M54" s="12">
        <v>50</v>
      </c>
      <c r="N54" s="13">
        <f t="shared" si="3"/>
        <v>50</v>
      </c>
      <c r="O54" s="12">
        <f t="shared" si="4"/>
        <v>730</v>
      </c>
    </row>
    <row r="55" spans="1:15" s="41" customFormat="1" ht="15">
      <c r="A55" s="6">
        <f t="shared" si="2"/>
        <v>52</v>
      </c>
      <c r="B55" s="42" t="s">
        <v>97</v>
      </c>
      <c r="C55" s="27" t="s">
        <v>94</v>
      </c>
      <c r="D55" s="28"/>
      <c r="E55" s="28"/>
      <c r="F55" s="28">
        <v>32</v>
      </c>
      <c r="G55" s="28">
        <v>49</v>
      </c>
      <c r="H55" s="28"/>
      <c r="I55" s="28"/>
      <c r="J55" s="28"/>
      <c r="K55" s="28"/>
      <c r="L55" s="28"/>
      <c r="M55" s="28"/>
      <c r="N55" s="13">
        <f t="shared" si="3"/>
        <v>49</v>
      </c>
      <c r="O55" s="12">
        <f t="shared" si="4"/>
        <v>731</v>
      </c>
    </row>
    <row r="56" spans="1:15" s="41" customFormat="1" ht="15">
      <c r="A56" s="6">
        <f t="shared" si="2"/>
        <v>53</v>
      </c>
      <c r="B56" s="19" t="s">
        <v>132</v>
      </c>
      <c r="C56" s="7" t="s">
        <v>133</v>
      </c>
      <c r="D56" s="12"/>
      <c r="E56" s="12"/>
      <c r="F56" s="12"/>
      <c r="G56" s="12"/>
      <c r="H56" s="12">
        <v>17</v>
      </c>
      <c r="I56" s="12">
        <v>48</v>
      </c>
      <c r="J56" s="12"/>
      <c r="K56" s="12"/>
      <c r="L56" s="12"/>
      <c r="M56" s="12"/>
      <c r="N56" s="13">
        <f t="shared" si="3"/>
        <v>48</v>
      </c>
      <c r="O56" s="12">
        <f t="shared" si="4"/>
        <v>732</v>
      </c>
    </row>
    <row r="57" spans="1:15" s="41" customFormat="1" ht="15">
      <c r="A57" s="6">
        <f t="shared" si="2"/>
        <v>54</v>
      </c>
      <c r="B57" s="19" t="s">
        <v>60</v>
      </c>
      <c r="C57" s="7" t="s">
        <v>14</v>
      </c>
      <c r="D57" s="12"/>
      <c r="E57" s="12"/>
      <c r="F57" s="12">
        <v>34</v>
      </c>
      <c r="G57" s="12">
        <v>47</v>
      </c>
      <c r="H57" s="12"/>
      <c r="I57" s="12"/>
      <c r="J57" s="12"/>
      <c r="K57" s="12"/>
      <c r="L57" s="12"/>
      <c r="M57" s="12"/>
      <c r="N57" s="13">
        <f t="shared" si="3"/>
        <v>47</v>
      </c>
      <c r="O57" s="12">
        <f t="shared" si="4"/>
        <v>733</v>
      </c>
    </row>
    <row r="58" spans="1:15" s="41" customFormat="1" ht="15">
      <c r="A58" s="6">
        <f t="shared" si="2"/>
        <v>55</v>
      </c>
      <c r="B58" s="19" t="s">
        <v>173</v>
      </c>
      <c r="C58" s="7" t="s">
        <v>172</v>
      </c>
      <c r="D58" s="12"/>
      <c r="E58" s="12"/>
      <c r="F58" s="12"/>
      <c r="G58" s="12"/>
      <c r="H58" s="12"/>
      <c r="I58" s="12"/>
      <c r="J58" s="12"/>
      <c r="K58" s="12"/>
      <c r="L58" s="12">
        <v>62</v>
      </c>
      <c r="M58" s="12">
        <v>38</v>
      </c>
      <c r="N58" s="13">
        <f t="shared" si="3"/>
        <v>38</v>
      </c>
      <c r="O58" s="12">
        <f t="shared" si="4"/>
        <v>742</v>
      </c>
    </row>
    <row r="59" spans="1:15" s="41" customFormat="1" ht="15">
      <c r="A59" s="6">
        <f t="shared" si="2"/>
        <v>56</v>
      </c>
      <c r="B59" s="19" t="s">
        <v>146</v>
      </c>
      <c r="C59" s="7" t="s">
        <v>174</v>
      </c>
      <c r="D59" s="12"/>
      <c r="E59" s="12"/>
      <c r="F59" s="12"/>
      <c r="G59" s="12"/>
      <c r="H59" s="12"/>
      <c r="I59" s="12"/>
      <c r="J59" s="12"/>
      <c r="K59" s="12"/>
      <c r="L59" s="12">
        <v>64</v>
      </c>
      <c r="M59" s="12">
        <v>34</v>
      </c>
      <c r="N59" s="13">
        <f t="shared" si="3"/>
        <v>34</v>
      </c>
      <c r="O59" s="12">
        <f t="shared" si="4"/>
        <v>746</v>
      </c>
    </row>
    <row r="60" spans="1:15" s="41" customFormat="1" ht="15">
      <c r="A60" s="6">
        <f t="shared" si="2"/>
        <v>57</v>
      </c>
      <c r="B60" s="19" t="s">
        <v>175</v>
      </c>
      <c r="C60" s="7" t="s">
        <v>172</v>
      </c>
      <c r="D60" s="12"/>
      <c r="E60" s="12"/>
      <c r="F60" s="12"/>
      <c r="G60" s="12"/>
      <c r="H60" s="12"/>
      <c r="I60" s="12"/>
      <c r="J60" s="12"/>
      <c r="K60" s="12"/>
      <c r="L60" s="12">
        <v>66</v>
      </c>
      <c r="M60" s="12">
        <v>30</v>
      </c>
      <c r="N60" s="13">
        <f t="shared" si="3"/>
        <v>30</v>
      </c>
      <c r="O60" s="12">
        <f t="shared" si="4"/>
        <v>750</v>
      </c>
    </row>
    <row r="61" spans="1:15" s="41" customFormat="1" ht="15">
      <c r="A61" s="6">
        <f t="shared" si="2"/>
        <v>58</v>
      </c>
      <c r="B61" s="19" t="s">
        <v>176</v>
      </c>
      <c r="C61" s="7" t="s">
        <v>177</v>
      </c>
      <c r="D61" s="12"/>
      <c r="E61" s="12"/>
      <c r="F61" s="12"/>
      <c r="G61" s="12"/>
      <c r="H61" s="12"/>
      <c r="I61" s="12"/>
      <c r="J61" s="12"/>
      <c r="K61" s="12"/>
      <c r="L61" s="12">
        <v>67</v>
      </c>
      <c r="M61" s="12">
        <v>28</v>
      </c>
      <c r="N61" s="13">
        <f t="shared" si="3"/>
        <v>28</v>
      </c>
      <c r="O61" s="12">
        <f t="shared" si="4"/>
        <v>752</v>
      </c>
    </row>
    <row r="62" spans="1:15" s="41" customFormat="1" ht="15">
      <c r="A62" s="6">
        <f t="shared" si="2"/>
        <v>59</v>
      </c>
      <c r="B62" s="19" t="s">
        <v>178</v>
      </c>
      <c r="C62" s="7" t="s">
        <v>42</v>
      </c>
      <c r="D62" s="12"/>
      <c r="E62" s="12"/>
      <c r="F62" s="12"/>
      <c r="G62" s="12"/>
      <c r="H62" s="12"/>
      <c r="I62" s="12"/>
      <c r="J62" s="12"/>
      <c r="K62" s="12"/>
      <c r="L62" s="12">
        <v>68</v>
      </c>
      <c r="M62" s="12">
        <v>26</v>
      </c>
      <c r="N62" s="13">
        <f t="shared" si="3"/>
        <v>26</v>
      </c>
      <c r="O62" s="12">
        <f t="shared" si="4"/>
        <v>754</v>
      </c>
    </row>
    <row r="63" spans="1:15" s="41" customFormat="1" ht="15">
      <c r="A63" s="6">
        <f t="shared" si="2"/>
        <v>60</v>
      </c>
      <c r="B63" s="19" t="s">
        <v>179</v>
      </c>
      <c r="C63" s="7" t="s">
        <v>167</v>
      </c>
      <c r="D63" s="12"/>
      <c r="E63" s="12"/>
      <c r="F63" s="12"/>
      <c r="G63" s="12"/>
      <c r="H63" s="12"/>
      <c r="I63" s="12"/>
      <c r="J63" s="12"/>
      <c r="K63" s="12"/>
      <c r="L63" s="12">
        <v>87</v>
      </c>
      <c r="M63" s="12">
        <v>2</v>
      </c>
      <c r="N63" s="13">
        <f t="shared" si="3"/>
        <v>2</v>
      </c>
      <c r="O63" s="12">
        <f t="shared" si="4"/>
        <v>778</v>
      </c>
    </row>
    <row r="64" s="41" customFormat="1" ht="15"/>
    <row r="65" spans="1:17" ht="15">
      <c r="A65" s="20"/>
      <c r="B65" s="20"/>
      <c r="C65" s="20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/>
      <c r="Q65"/>
    </row>
    <row r="66" spans="2:17" ht="21" thickBot="1">
      <c r="B66" s="3" t="s">
        <v>160</v>
      </c>
      <c r="C66" s="2"/>
      <c r="D66" s="15"/>
      <c r="N66" s="10"/>
      <c r="P66" s="22"/>
      <c r="Q66" s="14"/>
    </row>
    <row r="67" spans="1:15" ht="15.75" thickBot="1">
      <c r="A67" s="4" t="s">
        <v>0</v>
      </c>
      <c r="B67" s="32" t="s">
        <v>1</v>
      </c>
      <c r="C67" s="32" t="s">
        <v>2</v>
      </c>
      <c r="D67" s="31" t="s">
        <v>3</v>
      </c>
      <c r="E67" s="31" t="s">
        <v>4</v>
      </c>
      <c r="F67" s="31" t="s">
        <v>5</v>
      </c>
      <c r="G67" s="31" t="s">
        <v>6</v>
      </c>
      <c r="H67" s="31" t="s">
        <v>7</v>
      </c>
      <c r="I67" s="31" t="s">
        <v>8</v>
      </c>
      <c r="J67" s="31" t="s">
        <v>9</v>
      </c>
      <c r="K67" s="31" t="s">
        <v>10</v>
      </c>
      <c r="L67" s="31" t="s">
        <v>70</v>
      </c>
      <c r="M67" s="31" t="s">
        <v>71</v>
      </c>
      <c r="N67" s="31" t="s">
        <v>11</v>
      </c>
      <c r="O67" s="44" t="s">
        <v>12</v>
      </c>
    </row>
    <row r="68" spans="1:17" ht="15">
      <c r="A68" s="6">
        <v>1</v>
      </c>
      <c r="B68" s="7" t="s">
        <v>43</v>
      </c>
      <c r="C68" s="7" t="s">
        <v>58</v>
      </c>
      <c r="D68" s="12">
        <v>2</v>
      </c>
      <c r="E68" s="16">
        <v>190</v>
      </c>
      <c r="F68" s="12">
        <v>2</v>
      </c>
      <c r="G68" s="12">
        <v>95</v>
      </c>
      <c r="H68" s="12"/>
      <c r="I68" s="18"/>
      <c r="J68" s="18">
        <v>4</v>
      </c>
      <c r="K68" s="18">
        <v>172</v>
      </c>
      <c r="L68" s="18">
        <v>6</v>
      </c>
      <c r="M68" s="18">
        <v>158</v>
      </c>
      <c r="N68" s="13">
        <f aca="true" t="shared" si="5" ref="N68:N73">SUM(E68,G68,I68,K68,M68)</f>
        <v>615</v>
      </c>
      <c r="O68" s="12">
        <f aca="true" t="shared" si="6" ref="O68:O73">$N$68-N68</f>
        <v>0</v>
      </c>
      <c r="P68"/>
      <c r="Q68"/>
    </row>
    <row r="69" spans="1:17" ht="15">
      <c r="A69" s="6">
        <v>2</v>
      </c>
      <c r="B69" s="7" t="s">
        <v>47</v>
      </c>
      <c r="C69" s="7" t="s">
        <v>14</v>
      </c>
      <c r="D69" s="12"/>
      <c r="E69" s="16"/>
      <c r="F69" s="12">
        <v>1</v>
      </c>
      <c r="G69" s="12">
        <v>100</v>
      </c>
      <c r="H69" s="12"/>
      <c r="I69" s="18"/>
      <c r="J69" s="18">
        <v>1</v>
      </c>
      <c r="K69" s="18">
        <v>200</v>
      </c>
      <c r="L69" s="18">
        <v>2</v>
      </c>
      <c r="M69" s="18">
        <v>190</v>
      </c>
      <c r="N69" s="13">
        <f t="shared" si="5"/>
        <v>490</v>
      </c>
      <c r="O69" s="12">
        <f t="shared" si="6"/>
        <v>125</v>
      </c>
      <c r="P69"/>
      <c r="Q69"/>
    </row>
    <row r="70" spans="1:17" ht="15">
      <c r="A70" s="6">
        <v>3</v>
      </c>
      <c r="B70" s="7" t="s">
        <v>46</v>
      </c>
      <c r="C70" s="7" t="s">
        <v>17</v>
      </c>
      <c r="D70" s="12"/>
      <c r="E70" s="16"/>
      <c r="F70" s="12"/>
      <c r="G70" s="12"/>
      <c r="H70" s="12">
        <v>1</v>
      </c>
      <c r="I70" s="12">
        <v>100</v>
      </c>
      <c r="J70" s="12">
        <v>3</v>
      </c>
      <c r="K70" s="12">
        <v>180</v>
      </c>
      <c r="L70" s="12">
        <v>4</v>
      </c>
      <c r="M70" s="12">
        <v>172</v>
      </c>
      <c r="N70" s="13">
        <f t="shared" si="5"/>
        <v>452</v>
      </c>
      <c r="O70" s="12">
        <f t="shared" si="6"/>
        <v>163</v>
      </c>
      <c r="P70"/>
      <c r="Q70"/>
    </row>
    <row r="71" spans="1:17" ht="15">
      <c r="A71" s="6">
        <v>4</v>
      </c>
      <c r="B71" s="7" t="s">
        <v>138</v>
      </c>
      <c r="C71" s="7" t="s">
        <v>122</v>
      </c>
      <c r="D71" s="12"/>
      <c r="E71" s="16"/>
      <c r="F71" s="12"/>
      <c r="G71" s="12"/>
      <c r="H71" s="12"/>
      <c r="I71" s="12"/>
      <c r="J71" s="12">
        <v>5</v>
      </c>
      <c r="K71" s="12">
        <v>164</v>
      </c>
      <c r="L71" s="12">
        <v>8</v>
      </c>
      <c r="M71" s="12">
        <v>178</v>
      </c>
      <c r="N71" s="13">
        <f t="shared" si="5"/>
        <v>342</v>
      </c>
      <c r="O71" s="12">
        <f t="shared" si="6"/>
        <v>273</v>
      </c>
      <c r="P71"/>
      <c r="Q71"/>
    </row>
    <row r="72" spans="1:17" ht="15">
      <c r="A72" s="6">
        <v>5</v>
      </c>
      <c r="B72" s="7" t="s">
        <v>161</v>
      </c>
      <c r="C72" s="7" t="s">
        <v>58</v>
      </c>
      <c r="D72" s="12"/>
      <c r="E72" s="16"/>
      <c r="F72" s="12"/>
      <c r="G72" s="12"/>
      <c r="H72" s="12"/>
      <c r="I72" s="12"/>
      <c r="J72" s="12"/>
      <c r="K72" s="12"/>
      <c r="L72" s="12">
        <v>15</v>
      </c>
      <c r="M72" s="12">
        <v>132</v>
      </c>
      <c r="N72" s="13">
        <f t="shared" si="5"/>
        <v>132</v>
      </c>
      <c r="O72" s="12">
        <f t="shared" si="6"/>
        <v>483</v>
      </c>
      <c r="P72"/>
      <c r="Q72"/>
    </row>
    <row r="73" spans="1:17" ht="15">
      <c r="A73" s="6">
        <v>6</v>
      </c>
      <c r="B73" s="7" t="s">
        <v>162</v>
      </c>
      <c r="C73" s="7" t="s">
        <v>42</v>
      </c>
      <c r="D73" s="12"/>
      <c r="E73" s="16"/>
      <c r="F73" s="12"/>
      <c r="G73" s="12"/>
      <c r="H73" s="12"/>
      <c r="I73" s="12"/>
      <c r="J73" s="12"/>
      <c r="K73" s="12"/>
      <c r="L73" s="12">
        <v>16</v>
      </c>
      <c r="M73" s="12">
        <v>130</v>
      </c>
      <c r="N73" s="13">
        <f t="shared" si="5"/>
        <v>130</v>
      </c>
      <c r="O73" s="12">
        <f t="shared" si="6"/>
        <v>485</v>
      </c>
      <c r="P73"/>
      <c r="Q73"/>
    </row>
    <row r="74" spans="16:17" ht="15">
      <c r="P74" s="22"/>
      <c r="Q74" s="14"/>
    </row>
    <row r="75" ht="18">
      <c r="B75" s="23" t="s">
        <v>72</v>
      </c>
    </row>
    <row r="76" spans="1:15" ht="15.75">
      <c r="A76" t="s">
        <v>33</v>
      </c>
      <c r="B76" s="24" t="s">
        <v>73</v>
      </c>
      <c r="C76" s="25">
        <v>37996</v>
      </c>
      <c r="D76"/>
      <c r="E76"/>
      <c r="F76"/>
      <c r="G76"/>
      <c r="H76"/>
      <c r="I76"/>
      <c r="J76"/>
      <c r="K76"/>
      <c r="L76"/>
      <c r="M76"/>
      <c r="N76"/>
      <c r="O76"/>
    </row>
    <row r="77" spans="1:17" ht="15.75">
      <c r="A77" t="s">
        <v>34</v>
      </c>
      <c r="B77" s="24" t="s">
        <v>74</v>
      </c>
      <c r="C77" s="25">
        <v>38017</v>
      </c>
      <c r="D77"/>
      <c r="E77"/>
      <c r="F77" s="36"/>
      <c r="G77"/>
      <c r="H77"/>
      <c r="I77"/>
      <c r="J77"/>
      <c r="K77"/>
      <c r="L77"/>
      <c r="M77"/>
      <c r="N77"/>
      <c r="O77"/>
      <c r="P77"/>
      <c r="Q77"/>
    </row>
    <row r="78" spans="1:17" ht="15.75">
      <c r="A78" t="s">
        <v>36</v>
      </c>
      <c r="B78" s="24" t="s">
        <v>35</v>
      </c>
      <c r="C78" s="25">
        <v>38038</v>
      </c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1:17" ht="15.75">
      <c r="A79" t="s">
        <v>37</v>
      </c>
      <c r="B79" s="24" t="s">
        <v>14</v>
      </c>
      <c r="C79" s="25" t="s">
        <v>75</v>
      </c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1:17" ht="15.75">
      <c r="A80" t="s">
        <v>76</v>
      </c>
      <c r="B80" s="24" t="s">
        <v>77</v>
      </c>
      <c r="C80" s="25">
        <v>38101</v>
      </c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1:17" ht="15">
      <c r="A81"/>
      <c r="C81" s="25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1:17" ht="15">
      <c r="A82"/>
      <c r="B82" s="26"/>
      <c r="D82" t="s">
        <v>159</v>
      </c>
      <c r="E82"/>
      <c r="P82"/>
      <c r="Q82"/>
    </row>
    <row r="83" spans="1:17" ht="15">
      <c r="A83"/>
      <c r="D83"/>
      <c r="E83"/>
      <c r="Q83"/>
    </row>
    <row r="84" ht="15">
      <c r="Q84"/>
    </row>
  </sheetData>
  <printOptions/>
  <pageMargins left="0.75" right="0.75" top="1" bottom="1" header="0.4921259845" footer="0.4921259845"/>
  <pageSetup horizontalDpi="300" verticalDpi="300" orientation="portrait" paperSize="9" scale="85" r:id="rId1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9"/>
  <sheetViews>
    <sheetView view="pageBreakPreview" zoomScaleNormal="75" zoomScaleSheetLayoutView="100" workbookViewId="0" topLeftCell="A1">
      <selection activeCell="C50" sqref="C50"/>
    </sheetView>
  </sheetViews>
  <sheetFormatPr defaultColWidth="8.796875" defaultRowHeight="15"/>
  <cols>
    <col min="1" max="1" width="3.5" style="1" customWidth="1"/>
    <col min="2" max="2" width="13.3984375" style="0" customWidth="1"/>
    <col min="3" max="3" width="16.5" style="0" customWidth="1"/>
    <col min="4" max="5" width="4.69921875" style="8" customWidth="1"/>
    <col min="6" max="6" width="4.3984375" style="8" customWidth="1"/>
    <col min="7" max="7" width="4.69921875" style="8" customWidth="1"/>
    <col min="8" max="8" width="4" style="8" customWidth="1"/>
    <col min="9" max="13" width="4.5" style="8" customWidth="1"/>
    <col min="14" max="14" width="7.19921875" style="8" customWidth="1"/>
    <col min="15" max="15" width="7.09765625" style="8" customWidth="1"/>
  </cols>
  <sheetData>
    <row r="1" spans="2:3" ht="34.5">
      <c r="B1" s="17" t="s">
        <v>69</v>
      </c>
      <c r="C1" s="2"/>
    </row>
    <row r="2" spans="2:3" ht="14.25" customHeight="1">
      <c r="B2" s="17"/>
      <c r="C2" s="2"/>
    </row>
    <row r="3" spans="2:4" ht="21" thickBot="1">
      <c r="B3" s="3" t="s">
        <v>157</v>
      </c>
      <c r="C3" s="2"/>
      <c r="D3" s="9"/>
    </row>
    <row r="4" spans="1:15" ht="15.75" thickBot="1">
      <c r="A4" s="39" t="s">
        <v>0</v>
      </c>
      <c r="B4" s="32" t="s">
        <v>1</v>
      </c>
      <c r="C4" s="32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37</v>
      </c>
      <c r="K4" s="11" t="s">
        <v>10</v>
      </c>
      <c r="L4" s="11" t="s">
        <v>70</v>
      </c>
      <c r="M4" s="11" t="s">
        <v>71</v>
      </c>
      <c r="N4" s="11" t="s">
        <v>11</v>
      </c>
      <c r="O4" s="11" t="s">
        <v>12</v>
      </c>
    </row>
    <row r="5" spans="1:15" ht="15">
      <c r="A5" s="38">
        <v>1</v>
      </c>
      <c r="B5" s="40" t="s">
        <v>61</v>
      </c>
      <c r="C5" s="16" t="s">
        <v>96</v>
      </c>
      <c r="D5" s="12">
        <v>2</v>
      </c>
      <c r="E5" s="12">
        <v>190</v>
      </c>
      <c r="F5" s="12">
        <v>1</v>
      </c>
      <c r="G5" s="12">
        <v>100</v>
      </c>
      <c r="H5" s="12">
        <v>1</v>
      </c>
      <c r="I5" s="37">
        <v>100</v>
      </c>
      <c r="J5" s="12">
        <v>1</v>
      </c>
      <c r="K5" s="12">
        <v>200</v>
      </c>
      <c r="L5" s="12">
        <v>1</v>
      </c>
      <c r="M5" s="12">
        <v>200</v>
      </c>
      <c r="N5" s="13">
        <f>SUM(E5,G5,I5,K5,M5)</f>
        <v>790</v>
      </c>
      <c r="O5" s="12">
        <f>$N$5-N5</f>
        <v>0</v>
      </c>
    </row>
    <row r="6" spans="1:15" ht="16.5" customHeight="1">
      <c r="A6" s="6">
        <v>2</v>
      </c>
      <c r="B6" s="40" t="s">
        <v>100</v>
      </c>
      <c r="C6" s="40" t="s">
        <v>101</v>
      </c>
      <c r="D6" s="12"/>
      <c r="E6" s="12"/>
      <c r="F6" s="12">
        <v>3</v>
      </c>
      <c r="G6" s="12">
        <v>90</v>
      </c>
      <c r="H6" s="12">
        <v>4</v>
      </c>
      <c r="I6" s="12">
        <v>86</v>
      </c>
      <c r="J6" s="12">
        <v>4</v>
      </c>
      <c r="K6" s="12">
        <v>172</v>
      </c>
      <c r="L6" s="12"/>
      <c r="M6" s="12"/>
      <c r="N6" s="13">
        <f>SUM(E6,G6,I6,K6,M6)</f>
        <v>348</v>
      </c>
      <c r="O6" s="12">
        <f>$N$5-N6</f>
        <v>442</v>
      </c>
    </row>
    <row r="7" spans="1:15" ht="16.5" customHeight="1">
      <c r="A7" s="6">
        <v>3</v>
      </c>
      <c r="B7" s="40" t="s">
        <v>50</v>
      </c>
      <c r="C7" s="40" t="s">
        <v>108</v>
      </c>
      <c r="D7" s="12"/>
      <c r="E7" s="12"/>
      <c r="F7" s="12"/>
      <c r="G7" s="12"/>
      <c r="H7" s="12">
        <v>2</v>
      </c>
      <c r="I7" s="12">
        <v>95</v>
      </c>
      <c r="J7" s="12">
        <v>3</v>
      </c>
      <c r="K7" s="12">
        <v>180</v>
      </c>
      <c r="L7" s="12"/>
      <c r="M7" s="12"/>
      <c r="N7" s="13">
        <f>SUM(E7,G7,I7,K7,M7)</f>
        <v>275</v>
      </c>
      <c r="O7" s="12">
        <f>$N$5-N7</f>
        <v>515</v>
      </c>
    </row>
    <row r="8" spans="1:15" ht="16.5" customHeight="1">
      <c r="A8" s="6">
        <v>4</v>
      </c>
      <c r="B8" s="40" t="s">
        <v>99</v>
      </c>
      <c r="C8" s="40" t="s">
        <v>80</v>
      </c>
      <c r="D8" s="12"/>
      <c r="E8" s="12"/>
      <c r="F8" s="12">
        <v>2</v>
      </c>
      <c r="G8" s="12">
        <v>95</v>
      </c>
      <c r="H8" s="12">
        <v>3</v>
      </c>
      <c r="I8" s="12">
        <v>90</v>
      </c>
      <c r="J8" s="12"/>
      <c r="K8" s="12"/>
      <c r="L8" s="12"/>
      <c r="M8" s="12"/>
      <c r="N8" s="13">
        <f>SUM(E8,G8,I8,K8,M8)</f>
        <v>185</v>
      </c>
      <c r="O8" s="12">
        <f>$N$5-N8</f>
        <v>605</v>
      </c>
    </row>
    <row r="9" spans="1:15" ht="16.5" customHeight="1">
      <c r="A9" s="6">
        <v>5</v>
      </c>
      <c r="B9" s="40" t="s">
        <v>109</v>
      </c>
      <c r="C9" s="40" t="s">
        <v>108</v>
      </c>
      <c r="D9" s="12"/>
      <c r="E9" s="12"/>
      <c r="F9" s="12"/>
      <c r="G9" s="12"/>
      <c r="H9" s="12">
        <v>5</v>
      </c>
      <c r="I9" s="12">
        <v>82</v>
      </c>
      <c r="J9" s="12"/>
      <c r="K9" s="12"/>
      <c r="L9" s="12"/>
      <c r="M9" s="12"/>
      <c r="N9" s="13">
        <f>SUM(E9,G9,I9,K9,M9)</f>
        <v>82</v>
      </c>
      <c r="O9" s="12">
        <f>$N$5-N9</f>
        <v>708</v>
      </c>
    </row>
    <row r="10" spans="1:15" ht="16.5" customHeight="1">
      <c r="A10" s="29"/>
      <c r="B10" s="43"/>
      <c r="C10" s="43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30"/>
      <c r="O10" s="14"/>
    </row>
    <row r="11" spans="2:14" ht="21" thickBot="1">
      <c r="B11" s="3" t="s">
        <v>154</v>
      </c>
      <c r="C11" s="2"/>
      <c r="D11" s="9"/>
      <c r="N11" s="47"/>
    </row>
    <row r="12" spans="1:15" ht="15">
      <c r="A12" s="39" t="s">
        <v>0</v>
      </c>
      <c r="B12" s="32" t="s">
        <v>1</v>
      </c>
      <c r="C12" s="32" t="s">
        <v>2</v>
      </c>
      <c r="D12" s="31" t="s">
        <v>3</v>
      </c>
      <c r="E12" s="31" t="s">
        <v>4</v>
      </c>
      <c r="F12" s="31" t="s">
        <v>5</v>
      </c>
      <c r="G12" s="31" t="s">
        <v>6</v>
      </c>
      <c r="H12" s="31" t="s">
        <v>7</v>
      </c>
      <c r="I12" s="31" t="s">
        <v>8</v>
      </c>
      <c r="J12" s="31" t="s">
        <v>37</v>
      </c>
      <c r="K12" s="31" t="s">
        <v>10</v>
      </c>
      <c r="L12" s="31" t="s">
        <v>141</v>
      </c>
      <c r="M12" s="31" t="s">
        <v>71</v>
      </c>
      <c r="N12" s="46" t="s">
        <v>11</v>
      </c>
      <c r="O12" s="31" t="s">
        <v>12</v>
      </c>
    </row>
    <row r="13" spans="1:15" ht="15">
      <c r="A13" s="6">
        <v>1</v>
      </c>
      <c r="B13" s="7" t="s">
        <v>51</v>
      </c>
      <c r="C13" s="7" t="s">
        <v>102</v>
      </c>
      <c r="D13" s="12">
        <v>1</v>
      </c>
      <c r="E13" s="16">
        <v>200</v>
      </c>
      <c r="F13" s="12">
        <v>1</v>
      </c>
      <c r="G13" s="12">
        <v>100</v>
      </c>
      <c r="H13" s="12">
        <v>1</v>
      </c>
      <c r="I13" s="12">
        <v>100</v>
      </c>
      <c r="J13" s="12">
        <v>1</v>
      </c>
      <c r="K13" s="12">
        <v>200</v>
      </c>
      <c r="L13" s="12">
        <v>2</v>
      </c>
      <c r="M13" s="12">
        <v>190</v>
      </c>
      <c r="N13" s="13">
        <f>SUM(E13,G13,I13,K13,M13)</f>
        <v>790</v>
      </c>
      <c r="O13" s="12">
        <f>$N$13-N13</f>
        <v>0</v>
      </c>
    </row>
    <row r="14" spans="1:15" ht="15">
      <c r="A14" s="29"/>
      <c r="B14" s="29"/>
      <c r="C14" s="29"/>
      <c r="D14" s="30"/>
      <c r="E14" s="29"/>
      <c r="F14" s="30"/>
      <c r="G14" s="30"/>
      <c r="H14" s="30"/>
      <c r="I14" s="30"/>
      <c r="J14" s="30"/>
      <c r="K14" s="30"/>
      <c r="L14" s="30"/>
      <c r="M14" s="30"/>
      <c r="N14" s="30"/>
      <c r="O14" s="30"/>
    </row>
    <row r="15" spans="2:4" ht="21" thickBot="1">
      <c r="B15" s="3" t="s">
        <v>155</v>
      </c>
      <c r="C15" s="2"/>
      <c r="D15" s="9"/>
    </row>
    <row r="16" spans="1:15" ht="15.75" thickBot="1">
      <c r="A16" s="4" t="s">
        <v>0</v>
      </c>
      <c r="B16" s="5" t="s">
        <v>1</v>
      </c>
      <c r="C16" s="5" t="s">
        <v>2</v>
      </c>
      <c r="D16" s="11" t="s">
        <v>3</v>
      </c>
      <c r="E16" s="11" t="s">
        <v>4</v>
      </c>
      <c r="F16" s="11" t="s">
        <v>5</v>
      </c>
      <c r="G16" s="11" t="s">
        <v>6</v>
      </c>
      <c r="H16" s="11" t="s">
        <v>7</v>
      </c>
      <c r="I16" s="11" t="s">
        <v>8</v>
      </c>
      <c r="J16" s="11" t="s">
        <v>9</v>
      </c>
      <c r="K16" s="11" t="s">
        <v>10</v>
      </c>
      <c r="L16" s="11" t="s">
        <v>70</v>
      </c>
      <c r="M16" s="11" t="s">
        <v>71</v>
      </c>
      <c r="N16" s="11" t="s">
        <v>11</v>
      </c>
      <c r="O16" s="11" t="s">
        <v>12</v>
      </c>
    </row>
    <row r="17" spans="1:15" ht="15">
      <c r="A17" s="6">
        <v>1</v>
      </c>
      <c r="B17" s="7" t="s">
        <v>103</v>
      </c>
      <c r="C17" s="7" t="s">
        <v>101</v>
      </c>
      <c r="D17" s="12">
        <v>1</v>
      </c>
      <c r="E17" s="16">
        <v>200</v>
      </c>
      <c r="F17" s="12">
        <v>1</v>
      </c>
      <c r="G17" s="12">
        <v>100</v>
      </c>
      <c r="H17" s="12">
        <v>1</v>
      </c>
      <c r="I17" s="12">
        <v>100</v>
      </c>
      <c r="J17" s="12">
        <v>1</v>
      </c>
      <c r="K17" s="12">
        <v>200</v>
      </c>
      <c r="L17" s="12">
        <v>1</v>
      </c>
      <c r="M17" s="12">
        <v>200</v>
      </c>
      <c r="N17" s="13">
        <f aca="true" t="shared" si="0" ref="N17:N33">SUM(E17,G17,I17,K17,M17)</f>
        <v>800</v>
      </c>
      <c r="O17" s="12">
        <f aca="true" t="shared" si="1" ref="O17:O33">$N$17-N17</f>
        <v>0</v>
      </c>
    </row>
    <row r="18" spans="1:15" ht="15">
      <c r="A18" s="6">
        <v>2</v>
      </c>
      <c r="B18" s="7" t="s">
        <v>104</v>
      </c>
      <c r="C18" s="7" t="s">
        <v>67</v>
      </c>
      <c r="D18" s="12">
        <v>4</v>
      </c>
      <c r="E18" s="16">
        <v>172</v>
      </c>
      <c r="F18" s="12">
        <v>2</v>
      </c>
      <c r="G18" s="12">
        <v>95</v>
      </c>
      <c r="H18" s="12">
        <v>2</v>
      </c>
      <c r="I18" s="12">
        <v>95</v>
      </c>
      <c r="J18" s="12">
        <v>3</v>
      </c>
      <c r="K18" s="12">
        <v>180</v>
      </c>
      <c r="L18" s="12">
        <v>2</v>
      </c>
      <c r="M18" s="12">
        <v>190</v>
      </c>
      <c r="N18" s="13">
        <f t="shared" si="0"/>
        <v>732</v>
      </c>
      <c r="O18" s="12">
        <f t="shared" si="1"/>
        <v>68</v>
      </c>
    </row>
    <row r="19" spans="1:15" ht="15">
      <c r="A19" s="6">
        <v>3</v>
      </c>
      <c r="B19" s="7" t="s">
        <v>56</v>
      </c>
      <c r="C19" s="7" t="s">
        <v>42</v>
      </c>
      <c r="D19" s="12">
        <v>3</v>
      </c>
      <c r="E19" s="16">
        <v>190</v>
      </c>
      <c r="F19" s="12">
        <v>6</v>
      </c>
      <c r="G19" s="12">
        <v>79</v>
      </c>
      <c r="H19" s="12">
        <v>4</v>
      </c>
      <c r="I19" s="12">
        <v>86</v>
      </c>
      <c r="J19" s="12">
        <v>5</v>
      </c>
      <c r="K19" s="12">
        <v>164</v>
      </c>
      <c r="L19" s="12">
        <v>4</v>
      </c>
      <c r="M19" s="12">
        <v>172</v>
      </c>
      <c r="N19" s="13">
        <f t="shared" si="0"/>
        <v>691</v>
      </c>
      <c r="O19" s="12">
        <f t="shared" si="1"/>
        <v>109</v>
      </c>
    </row>
    <row r="20" spans="1:15" ht="15">
      <c r="A20" s="6">
        <v>4</v>
      </c>
      <c r="B20" s="7" t="s">
        <v>62</v>
      </c>
      <c r="C20" s="7" t="s">
        <v>143</v>
      </c>
      <c r="D20" s="12">
        <v>5</v>
      </c>
      <c r="E20" s="16">
        <v>164</v>
      </c>
      <c r="F20" s="12">
        <v>4</v>
      </c>
      <c r="G20" s="12">
        <v>86</v>
      </c>
      <c r="H20" s="12">
        <v>6</v>
      </c>
      <c r="I20" s="12">
        <v>79</v>
      </c>
      <c r="J20" s="12">
        <v>4</v>
      </c>
      <c r="K20" s="12">
        <v>172</v>
      </c>
      <c r="L20" s="12">
        <v>8</v>
      </c>
      <c r="M20" s="12">
        <v>148</v>
      </c>
      <c r="N20" s="13">
        <f t="shared" si="0"/>
        <v>649</v>
      </c>
      <c r="O20" s="12">
        <f t="shared" si="1"/>
        <v>151</v>
      </c>
    </row>
    <row r="21" spans="1:15" ht="15">
      <c r="A21" s="6">
        <v>5</v>
      </c>
      <c r="B21" s="7" t="s">
        <v>105</v>
      </c>
      <c r="C21" s="7" t="s">
        <v>101</v>
      </c>
      <c r="D21" s="12">
        <v>2</v>
      </c>
      <c r="E21" s="16">
        <v>190</v>
      </c>
      <c r="F21" s="12">
        <v>5</v>
      </c>
      <c r="G21" s="12">
        <v>82</v>
      </c>
      <c r="H21" s="12">
        <v>3</v>
      </c>
      <c r="I21" s="12">
        <v>90</v>
      </c>
      <c r="J21" s="12">
        <v>12</v>
      </c>
      <c r="K21" s="12">
        <v>138</v>
      </c>
      <c r="L21" s="12">
        <v>9</v>
      </c>
      <c r="M21" s="12">
        <v>144</v>
      </c>
      <c r="N21" s="13">
        <f t="shared" si="0"/>
        <v>644</v>
      </c>
      <c r="O21" s="12">
        <f t="shared" si="1"/>
        <v>156</v>
      </c>
    </row>
    <row r="22" spans="1:15" ht="15">
      <c r="A22" s="6">
        <v>6</v>
      </c>
      <c r="B22" s="7" t="s">
        <v>142</v>
      </c>
      <c r="C22" s="7" t="s">
        <v>122</v>
      </c>
      <c r="D22" s="12"/>
      <c r="E22" s="16"/>
      <c r="F22" s="12"/>
      <c r="G22" s="12"/>
      <c r="H22" s="12"/>
      <c r="I22" s="12"/>
      <c r="J22" s="12">
        <v>2</v>
      </c>
      <c r="K22" s="12">
        <v>190</v>
      </c>
      <c r="L22" s="12">
        <v>3</v>
      </c>
      <c r="M22" s="12">
        <v>180</v>
      </c>
      <c r="N22" s="13">
        <f t="shared" si="0"/>
        <v>370</v>
      </c>
      <c r="O22" s="12">
        <f t="shared" si="1"/>
        <v>430</v>
      </c>
    </row>
    <row r="23" spans="1:15" ht="15">
      <c r="A23" s="6">
        <v>7</v>
      </c>
      <c r="B23" s="7" t="s">
        <v>106</v>
      </c>
      <c r="C23" s="7" t="s">
        <v>107</v>
      </c>
      <c r="D23" s="12"/>
      <c r="E23" s="16"/>
      <c r="F23" s="12">
        <v>7</v>
      </c>
      <c r="G23" s="12">
        <v>76</v>
      </c>
      <c r="H23" s="12">
        <v>5</v>
      </c>
      <c r="I23" s="12">
        <v>82</v>
      </c>
      <c r="J23" s="12">
        <v>6</v>
      </c>
      <c r="K23" s="12">
        <v>158</v>
      </c>
      <c r="L23" s="12"/>
      <c r="M23" s="12"/>
      <c r="N23" s="13">
        <f t="shared" si="0"/>
        <v>316</v>
      </c>
      <c r="O23" s="12">
        <f t="shared" si="1"/>
        <v>484</v>
      </c>
    </row>
    <row r="24" spans="1:15" ht="15">
      <c r="A24" s="6">
        <v>8</v>
      </c>
      <c r="B24" s="7" t="s">
        <v>148</v>
      </c>
      <c r="C24" s="7" t="s">
        <v>42</v>
      </c>
      <c r="D24" s="12">
        <v>6</v>
      </c>
      <c r="E24" s="16">
        <v>158</v>
      </c>
      <c r="F24" s="12"/>
      <c r="G24" s="12"/>
      <c r="H24" s="12"/>
      <c r="I24" s="12"/>
      <c r="J24" s="12">
        <v>15</v>
      </c>
      <c r="K24" s="12">
        <v>132</v>
      </c>
      <c r="L24" s="12"/>
      <c r="M24" s="12"/>
      <c r="N24" s="13">
        <f t="shared" si="0"/>
        <v>290</v>
      </c>
      <c r="O24" s="12">
        <f t="shared" si="1"/>
        <v>510</v>
      </c>
    </row>
    <row r="25" spans="1:15" ht="15">
      <c r="A25" s="6">
        <v>9</v>
      </c>
      <c r="B25" s="7" t="s">
        <v>146</v>
      </c>
      <c r="C25" s="7" t="s">
        <v>147</v>
      </c>
      <c r="D25" s="12"/>
      <c r="E25" s="16"/>
      <c r="F25" s="12"/>
      <c r="G25" s="12"/>
      <c r="H25" s="12"/>
      <c r="I25" s="12"/>
      <c r="J25" s="12">
        <v>13</v>
      </c>
      <c r="K25" s="12">
        <v>136</v>
      </c>
      <c r="L25" s="12">
        <v>15</v>
      </c>
      <c r="M25" s="12">
        <v>132</v>
      </c>
      <c r="N25" s="13">
        <f t="shared" si="0"/>
        <v>268</v>
      </c>
      <c r="O25" s="12">
        <f t="shared" si="1"/>
        <v>532</v>
      </c>
    </row>
    <row r="26" spans="1:15" ht="15">
      <c r="A26" s="6">
        <v>10</v>
      </c>
      <c r="B26" s="7" t="s">
        <v>111</v>
      </c>
      <c r="C26" s="7" t="s">
        <v>112</v>
      </c>
      <c r="D26" s="12"/>
      <c r="E26" s="16"/>
      <c r="F26" s="12"/>
      <c r="G26" s="12"/>
      <c r="H26" s="12">
        <v>8</v>
      </c>
      <c r="I26" s="12">
        <v>74</v>
      </c>
      <c r="J26" s="12">
        <v>7</v>
      </c>
      <c r="K26" s="12">
        <v>152</v>
      </c>
      <c r="L26" s="12"/>
      <c r="M26" s="12"/>
      <c r="N26" s="13">
        <f t="shared" si="0"/>
        <v>226</v>
      </c>
      <c r="O26" s="12">
        <f t="shared" si="1"/>
        <v>574</v>
      </c>
    </row>
    <row r="27" spans="1:15" ht="15">
      <c r="A27" s="6">
        <v>11</v>
      </c>
      <c r="B27" s="7" t="s">
        <v>144</v>
      </c>
      <c r="C27" s="7" t="s">
        <v>122</v>
      </c>
      <c r="D27" s="12"/>
      <c r="E27" s="16"/>
      <c r="F27" s="12"/>
      <c r="G27" s="12"/>
      <c r="H27" s="12"/>
      <c r="I27" s="12"/>
      <c r="J27" s="12">
        <v>9</v>
      </c>
      <c r="K27" s="12">
        <v>144</v>
      </c>
      <c r="L27" s="12"/>
      <c r="M27" s="12"/>
      <c r="N27" s="13">
        <f t="shared" si="0"/>
        <v>144</v>
      </c>
      <c r="O27" s="12">
        <f t="shared" si="1"/>
        <v>656</v>
      </c>
    </row>
    <row r="28" spans="1:15" ht="15">
      <c r="A28" s="6">
        <v>12</v>
      </c>
      <c r="B28" s="7" t="s">
        <v>145</v>
      </c>
      <c r="C28" s="7"/>
      <c r="D28" s="12"/>
      <c r="E28" s="16"/>
      <c r="F28" s="12"/>
      <c r="G28" s="12"/>
      <c r="H28" s="12"/>
      <c r="I28" s="12"/>
      <c r="J28" s="12">
        <v>10</v>
      </c>
      <c r="K28" s="12">
        <v>142</v>
      </c>
      <c r="L28" s="12"/>
      <c r="M28" s="12"/>
      <c r="N28" s="13">
        <f t="shared" si="0"/>
        <v>142</v>
      </c>
      <c r="O28" s="12">
        <f t="shared" si="1"/>
        <v>658</v>
      </c>
    </row>
    <row r="29" spans="1:15" ht="15">
      <c r="A29" s="6">
        <v>13</v>
      </c>
      <c r="B29" s="7" t="s">
        <v>149</v>
      </c>
      <c r="C29" s="7" t="s">
        <v>96</v>
      </c>
      <c r="D29" s="12"/>
      <c r="E29" s="16"/>
      <c r="F29" s="12"/>
      <c r="G29" s="12"/>
      <c r="H29" s="12"/>
      <c r="I29" s="12"/>
      <c r="J29" s="12">
        <v>16</v>
      </c>
      <c r="K29" s="12">
        <v>130</v>
      </c>
      <c r="L29" s="12"/>
      <c r="M29" s="12"/>
      <c r="N29" s="13">
        <f t="shared" si="0"/>
        <v>130</v>
      </c>
      <c r="O29" s="12">
        <f t="shared" si="1"/>
        <v>670</v>
      </c>
    </row>
    <row r="30" spans="1:15" ht="15">
      <c r="A30" s="6">
        <v>14</v>
      </c>
      <c r="B30" s="7" t="s">
        <v>152</v>
      </c>
      <c r="C30" s="7" t="s">
        <v>67</v>
      </c>
      <c r="D30" s="12"/>
      <c r="E30" s="16"/>
      <c r="F30" s="12"/>
      <c r="G30" s="12"/>
      <c r="H30" s="12"/>
      <c r="I30" s="12"/>
      <c r="J30" s="12"/>
      <c r="K30" s="12"/>
      <c r="L30" s="12">
        <v>17</v>
      </c>
      <c r="M30" s="12">
        <v>128</v>
      </c>
      <c r="N30" s="13">
        <f t="shared" si="0"/>
        <v>128</v>
      </c>
      <c r="O30" s="12">
        <f t="shared" si="1"/>
        <v>672</v>
      </c>
    </row>
    <row r="31" spans="1:15" ht="15">
      <c r="A31" s="6">
        <v>15</v>
      </c>
      <c r="B31" s="7" t="s">
        <v>158</v>
      </c>
      <c r="C31" s="7" t="s">
        <v>153</v>
      </c>
      <c r="D31" s="12"/>
      <c r="E31" s="16"/>
      <c r="F31" s="12"/>
      <c r="G31" s="12"/>
      <c r="H31" s="12"/>
      <c r="I31" s="12"/>
      <c r="J31" s="12"/>
      <c r="K31" s="12"/>
      <c r="L31" s="12">
        <v>18</v>
      </c>
      <c r="M31" s="12">
        <v>126</v>
      </c>
      <c r="N31" s="13">
        <f t="shared" si="0"/>
        <v>126</v>
      </c>
      <c r="O31" s="12">
        <f t="shared" si="1"/>
        <v>674</v>
      </c>
    </row>
    <row r="32" spans="1:15" ht="15">
      <c r="A32" s="6">
        <v>16</v>
      </c>
      <c r="B32" s="7" t="s">
        <v>66</v>
      </c>
      <c r="C32" s="7" t="s">
        <v>67</v>
      </c>
      <c r="D32" s="12"/>
      <c r="E32" s="16"/>
      <c r="F32" s="12">
        <v>3</v>
      </c>
      <c r="G32" s="12">
        <v>90</v>
      </c>
      <c r="H32" s="12"/>
      <c r="I32" s="12"/>
      <c r="J32" s="12"/>
      <c r="K32" s="12"/>
      <c r="L32" s="12"/>
      <c r="M32" s="12"/>
      <c r="N32" s="13">
        <f t="shared" si="0"/>
        <v>90</v>
      </c>
      <c r="O32" s="12">
        <f t="shared" si="1"/>
        <v>710</v>
      </c>
    </row>
    <row r="33" spans="1:15" ht="15">
      <c r="A33" s="6">
        <v>17</v>
      </c>
      <c r="B33" s="7" t="s">
        <v>110</v>
      </c>
      <c r="C33" s="7" t="s">
        <v>108</v>
      </c>
      <c r="D33" s="12"/>
      <c r="E33" s="16"/>
      <c r="F33" s="12"/>
      <c r="G33" s="12"/>
      <c r="H33" s="12">
        <v>7</v>
      </c>
      <c r="I33" s="12">
        <v>76</v>
      </c>
      <c r="J33" s="12"/>
      <c r="K33" s="12"/>
      <c r="L33" s="12"/>
      <c r="M33" s="12"/>
      <c r="N33" s="13">
        <f t="shared" si="0"/>
        <v>76</v>
      </c>
      <c r="O33" s="12">
        <f t="shared" si="1"/>
        <v>724</v>
      </c>
    </row>
    <row r="35" spans="2:4" ht="21" thickBot="1">
      <c r="B35" s="3" t="s">
        <v>156</v>
      </c>
      <c r="C35" s="2"/>
      <c r="D35" s="9"/>
    </row>
    <row r="36" spans="1:15" ht="15.75" thickBot="1">
      <c r="A36" s="4" t="s">
        <v>0</v>
      </c>
      <c r="B36" s="5" t="s">
        <v>1</v>
      </c>
      <c r="C36" s="5" t="s">
        <v>2</v>
      </c>
      <c r="D36" s="11" t="s">
        <v>3</v>
      </c>
      <c r="E36" s="11" t="s">
        <v>4</v>
      </c>
      <c r="F36" s="11" t="s">
        <v>5</v>
      </c>
      <c r="G36" s="11" t="s">
        <v>6</v>
      </c>
      <c r="H36" s="11" t="s">
        <v>7</v>
      </c>
      <c r="I36" s="11" t="s">
        <v>8</v>
      </c>
      <c r="J36" s="11" t="s">
        <v>37</v>
      </c>
      <c r="K36" s="11" t="s">
        <v>10</v>
      </c>
      <c r="L36" s="11" t="s">
        <v>70</v>
      </c>
      <c r="M36" s="11" t="s">
        <v>70</v>
      </c>
      <c r="N36" s="11" t="s">
        <v>11</v>
      </c>
      <c r="O36" s="11" t="s">
        <v>12</v>
      </c>
    </row>
    <row r="37" spans="1:15" ht="15">
      <c r="A37" s="38">
        <v>1</v>
      </c>
      <c r="B37" s="7" t="s">
        <v>53</v>
      </c>
      <c r="C37" s="7" t="s">
        <v>54</v>
      </c>
      <c r="D37" s="12">
        <v>1</v>
      </c>
      <c r="E37" s="16">
        <v>200</v>
      </c>
      <c r="F37" s="12">
        <v>1</v>
      </c>
      <c r="G37" s="12">
        <v>100</v>
      </c>
      <c r="H37" s="12">
        <v>1</v>
      </c>
      <c r="I37" s="12">
        <v>100</v>
      </c>
      <c r="J37" s="12">
        <v>1</v>
      </c>
      <c r="K37" s="12">
        <v>200</v>
      </c>
      <c r="L37" s="12">
        <v>2</v>
      </c>
      <c r="M37" s="12">
        <v>190</v>
      </c>
      <c r="N37" s="13">
        <f>SUM(E37,G37,I37,K37,M37)</f>
        <v>790</v>
      </c>
      <c r="O37" s="12">
        <f>$N$37-N37</f>
        <v>0</v>
      </c>
    </row>
    <row r="38" spans="1:15" ht="15">
      <c r="A38" s="38">
        <v>2</v>
      </c>
      <c r="B38" s="7" t="s">
        <v>55</v>
      </c>
      <c r="C38" s="7" t="s">
        <v>54</v>
      </c>
      <c r="D38" s="12">
        <v>2</v>
      </c>
      <c r="E38" s="16">
        <v>190</v>
      </c>
      <c r="F38" s="12">
        <v>2</v>
      </c>
      <c r="G38" s="12">
        <v>95</v>
      </c>
      <c r="H38" s="12">
        <v>2</v>
      </c>
      <c r="I38" s="12">
        <v>95</v>
      </c>
      <c r="J38" s="12">
        <v>2</v>
      </c>
      <c r="K38" s="12">
        <v>190</v>
      </c>
      <c r="L38" s="12">
        <v>1</v>
      </c>
      <c r="M38" s="12">
        <v>200</v>
      </c>
      <c r="N38" s="13">
        <f>SUM(E38,G38,I38,K38,M38)</f>
        <v>770</v>
      </c>
      <c r="O38" s="12">
        <f>$N$37-N38</f>
        <v>20</v>
      </c>
    </row>
    <row r="39" spans="1:15" ht="15">
      <c r="A39" s="38">
        <v>3</v>
      </c>
      <c r="B39" s="7" t="s">
        <v>63</v>
      </c>
      <c r="C39" s="7" t="s">
        <v>42</v>
      </c>
      <c r="D39" s="12"/>
      <c r="E39" s="16"/>
      <c r="F39" s="12">
        <v>3</v>
      </c>
      <c r="G39" s="12">
        <v>90</v>
      </c>
      <c r="H39" s="12">
        <v>3</v>
      </c>
      <c r="I39" s="12">
        <v>90</v>
      </c>
      <c r="J39" s="12">
        <v>3</v>
      </c>
      <c r="K39" s="12">
        <v>180</v>
      </c>
      <c r="L39" s="12"/>
      <c r="M39" s="12"/>
      <c r="N39" s="13">
        <f>SUM(E39,G39,I39,K39,M39)</f>
        <v>360</v>
      </c>
      <c r="O39" s="12">
        <f>$N$37-N39</f>
        <v>430</v>
      </c>
    </row>
    <row r="40" spans="1:15" ht="15">
      <c r="A40" s="29"/>
      <c r="B40" s="29"/>
      <c r="C40" s="29"/>
      <c r="D40" s="30"/>
      <c r="E40" s="29"/>
      <c r="F40" s="30"/>
      <c r="G40" s="30"/>
      <c r="H40" s="30"/>
      <c r="I40" s="30"/>
      <c r="J40" s="30"/>
      <c r="K40" s="30"/>
      <c r="L40" s="30"/>
      <c r="M40" s="30"/>
      <c r="N40" s="30"/>
      <c r="O40" s="30"/>
    </row>
    <row r="41" spans="1:15" ht="15">
      <c r="A41" s="20"/>
      <c r="B41" s="20"/>
      <c r="C41" s="20"/>
      <c r="D41" s="14"/>
      <c r="E41" s="21"/>
      <c r="F41" s="14"/>
      <c r="G41" s="14"/>
      <c r="H41" s="14"/>
      <c r="I41" s="14"/>
      <c r="J41" s="14"/>
      <c r="K41" s="14"/>
      <c r="L41" s="14"/>
      <c r="M41" s="14"/>
      <c r="N41" s="22"/>
      <c r="O41" s="14"/>
    </row>
    <row r="42" spans="2:15" ht="18">
      <c r="B42" s="23" t="s">
        <v>72</v>
      </c>
      <c r="H42"/>
      <c r="I42"/>
      <c r="J42"/>
      <c r="K42"/>
      <c r="L42"/>
      <c r="O42"/>
    </row>
    <row r="43" spans="1:13" ht="15">
      <c r="A43" t="s">
        <v>33</v>
      </c>
      <c r="B43" s="45" t="s">
        <v>73</v>
      </c>
      <c r="C43" s="25">
        <v>37996</v>
      </c>
      <c r="I43"/>
      <c r="J43"/>
      <c r="K43"/>
      <c r="L43"/>
      <c r="M43"/>
    </row>
    <row r="44" spans="1:3" ht="15">
      <c r="A44" t="s">
        <v>34</v>
      </c>
      <c r="B44" s="45" t="s">
        <v>74</v>
      </c>
      <c r="C44" s="25">
        <v>38017</v>
      </c>
    </row>
    <row r="45" spans="1:3" ht="15">
      <c r="A45" t="s">
        <v>36</v>
      </c>
      <c r="B45" s="45" t="s">
        <v>35</v>
      </c>
      <c r="C45" s="25">
        <v>38038</v>
      </c>
    </row>
    <row r="46" spans="1:3" ht="15">
      <c r="A46" t="s">
        <v>37</v>
      </c>
      <c r="B46" s="45" t="s">
        <v>14</v>
      </c>
      <c r="C46" s="25" t="s">
        <v>75</v>
      </c>
    </row>
    <row r="47" spans="1:3" ht="15">
      <c r="A47" t="s">
        <v>76</v>
      </c>
      <c r="B47" s="45" t="s">
        <v>77</v>
      </c>
      <c r="C47" s="25">
        <v>38101</v>
      </c>
    </row>
    <row r="49" spans="1:3" ht="15">
      <c r="A49" s="1" t="s">
        <v>137</v>
      </c>
      <c r="B49" t="s">
        <v>150</v>
      </c>
      <c r="C49" t="s">
        <v>180</v>
      </c>
    </row>
  </sheetData>
  <printOptions/>
  <pageMargins left="0.75" right="0.75" top="1" bottom="1" header="0.4921259845" footer="0.4921259845"/>
  <pageSetup horizontalDpi="300" verticalDpi="300" orientation="portrait" paperSize="9" scale="85" r:id="rId1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ZP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Kováč Lubomír Systémový ing. Vt I.</dc:creator>
  <cp:keywords/>
  <dc:description/>
  <cp:lastModifiedBy>Bachar</cp:lastModifiedBy>
  <cp:lastPrinted>2004-04-24T17:29:46Z</cp:lastPrinted>
  <dcterms:created xsi:type="dcterms:W3CDTF">1999-02-17T11:00:53Z</dcterms:created>
  <dcterms:modified xsi:type="dcterms:W3CDTF">2004-05-05T08:19:20Z</dcterms:modified>
  <cp:category/>
  <cp:version/>
  <cp:contentType/>
  <cp:contentStatus/>
</cp:coreProperties>
</file>